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"/>
    </mc:Choice>
  </mc:AlternateContent>
  <xr:revisionPtr revIDLastSave="0" documentId="13_ncr:1_{2F013231-9D70-4A54-980F-90F14BA461B6}" xr6:coauthVersionLast="47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მაშველი" sheetId="18" r:id="rId1"/>
    <sheet name="დიმი-როკითი" sheetId="24" r:id="rId2"/>
    <sheet name="აჯამეთი" sheetId="25" r:id="rId3"/>
    <sheet name="აფხანაური" sheetId="26" r:id="rId4"/>
    <sheet name="ვარციხე" sheetId="27" r:id="rId5"/>
    <sheet name="ტობანიერი" sheetId="28" r:id="rId6"/>
    <sheet name="ციხესულორის" sheetId="29" r:id="rId7"/>
    <sheet name="ჭალა-ორღული" sheetId="30" r:id="rId8"/>
    <sheet name="ხოდაბუნი" sheetId="31" r:id="rId9"/>
    <sheet name="ხონი-სამტრედია" sheetId="32" r:id="rId10"/>
    <sheet name="ეწერი" sheetId="33" r:id="rId11"/>
  </sheets>
  <definedNames>
    <definedName name="_xlnm.Print_Area" localSheetId="3">აფხანაური!$A$1:$AH$24</definedName>
    <definedName name="_xlnm.Print_Area" localSheetId="2">აჯამეთი!$A$1:$AH$24</definedName>
    <definedName name="_xlnm.Print_Area" localSheetId="1">'დიმი-როკითი'!$A$1:$AH$24</definedName>
    <definedName name="_xlnm.Print_Area" localSheetId="10">ეწერი!$A$1:$AH$24</definedName>
    <definedName name="_xlnm.Print_Area" localSheetId="4">ვარციხე!$A$1:$AH$24</definedName>
    <definedName name="_xlnm.Print_Area" localSheetId="0">მაშველი!$A$1:$AH$24</definedName>
    <definedName name="_xlnm.Print_Area" localSheetId="5">ტობანიერი!$A$1:$AH$24</definedName>
    <definedName name="_xlnm.Print_Area" localSheetId="6">ციხესულორის!$A$1:$AH$24</definedName>
    <definedName name="_xlnm.Print_Area" localSheetId="7">'ჭალა-ორღული'!$A$1:$AH$24</definedName>
    <definedName name="_xlnm.Print_Area" localSheetId="8">ხოდაბუნი!$A$1:$AH$24</definedName>
    <definedName name="_xlnm.Print_Area" localSheetId="9">'ხონი-სამტრედია'!$A$1:$AH$24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33" l="1"/>
  <c r="K24" i="33" s="1"/>
  <c r="AE22" i="33"/>
  <c r="AC22" i="33"/>
  <c r="AA22" i="33"/>
  <c r="Y22" i="33"/>
  <c r="X22" i="33"/>
  <c r="X23" i="33" s="1"/>
  <c r="X24" i="33" s="1"/>
  <c r="W22" i="33"/>
  <c r="U22" i="33"/>
  <c r="S22" i="33"/>
  <c r="Q22" i="33"/>
  <c r="O22" i="33"/>
  <c r="N22" i="33"/>
  <c r="M22" i="33"/>
  <c r="M23" i="33" s="1"/>
  <c r="M24" i="33" s="1"/>
  <c r="L22" i="33"/>
  <c r="L23" i="33" s="1"/>
  <c r="L24" i="33" s="1"/>
  <c r="K22" i="33"/>
  <c r="I22" i="33"/>
  <c r="AF21" i="33"/>
  <c r="AF22" i="33" s="1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T22" i="33" s="1"/>
  <c r="R20" i="33"/>
  <c r="P20" i="33"/>
  <c r="N20" i="33"/>
  <c r="L20" i="33"/>
  <c r="J20" i="33"/>
  <c r="J22" i="33" s="1"/>
  <c r="AF19" i="33"/>
  <c r="AD19" i="33"/>
  <c r="AB19" i="33"/>
  <c r="Z19" i="33"/>
  <c r="X19" i="33"/>
  <c r="V19" i="33"/>
  <c r="V22" i="33" s="1"/>
  <c r="T19" i="33"/>
  <c r="R19" i="33"/>
  <c r="P19" i="33"/>
  <c r="N19" i="33"/>
  <c r="L19" i="33"/>
  <c r="J19" i="33"/>
  <c r="AF18" i="33"/>
  <c r="AD18" i="33"/>
  <c r="AD22" i="33" s="1"/>
  <c r="AD23" i="33" s="1"/>
  <c r="AD24" i="33" s="1"/>
  <c r="AB18" i="33"/>
  <c r="AB22" i="33" s="1"/>
  <c r="Z18" i="33"/>
  <c r="Z22" i="33" s="1"/>
  <c r="X18" i="33"/>
  <c r="V18" i="33"/>
  <c r="T18" i="33"/>
  <c r="R18" i="33"/>
  <c r="R22" i="33" s="1"/>
  <c r="R23" i="33" s="1"/>
  <c r="R24" i="33" s="1"/>
  <c r="P18" i="33"/>
  <c r="P22" i="33" s="1"/>
  <c r="N18" i="33"/>
  <c r="L18" i="33"/>
  <c r="J18" i="33"/>
  <c r="AF17" i="33"/>
  <c r="AF23" i="33" s="1"/>
  <c r="AF24" i="33" s="1"/>
  <c r="AE17" i="33"/>
  <c r="AE23" i="33" s="1"/>
  <c r="AE24" i="33" s="1"/>
  <c r="AD17" i="33"/>
  <c r="AC17" i="33"/>
  <c r="AC23" i="33" s="1"/>
  <c r="AC24" i="33" s="1"/>
  <c r="AB17" i="33"/>
  <c r="AB23" i="33" s="1"/>
  <c r="AB24" i="33" s="1"/>
  <c r="AA17" i="33"/>
  <c r="AA23" i="33" s="1"/>
  <c r="AA24" i="33" s="1"/>
  <c r="Z17" i="33"/>
  <c r="Z23" i="33" s="1"/>
  <c r="Z24" i="33" s="1"/>
  <c r="X17" i="33"/>
  <c r="V17" i="33"/>
  <c r="V23" i="33" s="1"/>
  <c r="V24" i="33" s="1"/>
  <c r="R17" i="33"/>
  <c r="P17" i="33"/>
  <c r="P23" i="33" s="1"/>
  <c r="P24" i="33" s="1"/>
  <c r="O17" i="33"/>
  <c r="O23" i="33" s="1"/>
  <c r="O24" i="33" s="1"/>
  <c r="N17" i="33"/>
  <c r="N23" i="33" s="1"/>
  <c r="N24" i="33" s="1"/>
  <c r="M17" i="33"/>
  <c r="L17" i="33"/>
  <c r="K17" i="33"/>
  <c r="J17" i="33"/>
  <c r="J23" i="33" s="1"/>
  <c r="J24" i="33" s="1"/>
  <c r="I17" i="33"/>
  <c r="I23" i="33" s="1"/>
  <c r="AG16" i="33"/>
  <c r="E16" i="33"/>
  <c r="G16" i="33" s="1"/>
  <c r="D16" i="33"/>
  <c r="AG15" i="33"/>
  <c r="D15" i="33"/>
  <c r="E15" i="33" s="1"/>
  <c r="G15" i="33" s="1"/>
  <c r="AG14" i="33"/>
  <c r="E14" i="33"/>
  <c r="G14" i="33" s="1"/>
  <c r="D14" i="33"/>
  <c r="AH13" i="33"/>
  <c r="AG13" i="33"/>
  <c r="D13" i="33"/>
  <c r="E13" i="33" s="1"/>
  <c r="G13" i="33" s="1"/>
  <c r="AG12" i="33"/>
  <c r="D12" i="33"/>
  <c r="E12" i="33" s="1"/>
  <c r="G12" i="33" s="1"/>
  <c r="AG11" i="33"/>
  <c r="D11" i="33"/>
  <c r="E11" i="33" s="1"/>
  <c r="G11" i="33" s="1"/>
  <c r="AH10" i="33"/>
  <c r="AG10" i="33"/>
  <c r="D10" i="33"/>
  <c r="E10" i="33" s="1"/>
  <c r="G10" i="33" s="1"/>
  <c r="AH9" i="33"/>
  <c r="AG9" i="33"/>
  <c r="D9" i="33"/>
  <c r="E9" i="33" s="1"/>
  <c r="G9" i="33" s="1"/>
  <c r="AG8" i="33"/>
  <c r="E8" i="33"/>
  <c r="G8" i="33" s="1"/>
  <c r="D8" i="33"/>
  <c r="A8" i="33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G7" i="33"/>
  <c r="D7" i="33"/>
  <c r="E7" i="33" s="1"/>
  <c r="G7" i="33" s="1"/>
  <c r="B6" i="33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V6" i="33" s="1"/>
  <c r="W6" i="33" s="1"/>
  <c r="X6" i="33" s="1"/>
  <c r="Y6" i="33" s="1"/>
  <c r="Z6" i="33" s="1"/>
  <c r="AA6" i="33" s="1"/>
  <c r="AB6" i="33" s="1"/>
  <c r="AC6" i="33" s="1"/>
  <c r="AD6" i="33" s="1"/>
  <c r="AE6" i="33" s="1"/>
  <c r="AF6" i="33" s="1"/>
  <c r="AG6" i="33" s="1"/>
  <c r="AH6" i="33" s="1"/>
  <c r="AA23" i="32"/>
  <c r="AA24" i="32" s="1"/>
  <c r="O23" i="32"/>
  <c r="O24" i="32" s="1"/>
  <c r="AE22" i="32"/>
  <c r="AC22" i="32"/>
  <c r="AC23" i="32" s="1"/>
  <c r="AC24" i="32" s="1"/>
  <c r="AB22" i="32"/>
  <c r="AB23" i="32" s="1"/>
  <c r="AB24" i="32" s="1"/>
  <c r="AA22" i="32"/>
  <c r="Y22" i="32"/>
  <c r="W22" i="32"/>
  <c r="U22" i="32"/>
  <c r="S22" i="32"/>
  <c r="Q22" i="32"/>
  <c r="P22" i="32"/>
  <c r="P23" i="32" s="1"/>
  <c r="P24" i="32" s="1"/>
  <c r="O22" i="32"/>
  <c r="M22" i="32"/>
  <c r="K22" i="32"/>
  <c r="I22" i="32"/>
  <c r="I23" i="32" s="1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D19" i="32"/>
  <c r="AD22" i="32" s="1"/>
  <c r="AB19" i="32"/>
  <c r="Z19" i="32"/>
  <c r="X19" i="32"/>
  <c r="V19" i="32"/>
  <c r="T19" i="32"/>
  <c r="R19" i="32"/>
  <c r="P19" i="32"/>
  <c r="N19" i="32"/>
  <c r="L19" i="32"/>
  <c r="J19" i="32"/>
  <c r="AF18" i="32"/>
  <c r="AF22" i="32" s="1"/>
  <c r="AF23" i="32" s="1"/>
  <c r="AF24" i="32" s="1"/>
  <c r="AD18" i="32"/>
  <c r="AB18" i="32"/>
  <c r="Z18" i="32"/>
  <c r="Z22" i="32" s="1"/>
  <c r="X18" i="32"/>
  <c r="X22" i="32" s="1"/>
  <c r="V18" i="32"/>
  <c r="V22" i="32" s="1"/>
  <c r="V23" i="32" s="1"/>
  <c r="V24" i="32" s="1"/>
  <c r="T18" i="32"/>
  <c r="T22" i="32" s="1"/>
  <c r="R18" i="32"/>
  <c r="R22" i="32" s="1"/>
  <c r="P18" i="32"/>
  <c r="N18" i="32"/>
  <c r="N22" i="32" s="1"/>
  <c r="L18" i="32"/>
  <c r="L22" i="32" s="1"/>
  <c r="J18" i="32"/>
  <c r="J22" i="32" s="1"/>
  <c r="J23" i="32" s="1"/>
  <c r="J24" i="32" s="1"/>
  <c r="AF17" i="32"/>
  <c r="AE17" i="32"/>
  <c r="AE23" i="32" s="1"/>
  <c r="AE24" i="32" s="1"/>
  <c r="AD17" i="32"/>
  <c r="AD23" i="32" s="1"/>
  <c r="AD24" i="32" s="1"/>
  <c r="AC17" i="32"/>
  <c r="AB17" i="32"/>
  <c r="AA17" i="32"/>
  <c r="Z17" i="32"/>
  <c r="X17" i="32"/>
  <c r="X23" i="32" s="1"/>
  <c r="X24" i="32" s="1"/>
  <c r="V17" i="32"/>
  <c r="R17" i="32"/>
  <c r="R23" i="32" s="1"/>
  <c r="R24" i="32" s="1"/>
  <c r="P17" i="32"/>
  <c r="O17" i="32"/>
  <c r="N17" i="32"/>
  <c r="N23" i="32" s="1"/>
  <c r="N24" i="32" s="1"/>
  <c r="M17" i="32"/>
  <c r="M23" i="32" s="1"/>
  <c r="M24" i="32" s="1"/>
  <c r="L17" i="32"/>
  <c r="L23" i="32" s="1"/>
  <c r="L24" i="32" s="1"/>
  <c r="K17" i="32"/>
  <c r="K23" i="32" s="1"/>
  <c r="K24" i="32" s="1"/>
  <c r="J17" i="32"/>
  <c r="I17" i="32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H13" i="32"/>
  <c r="AG13" i="32"/>
  <c r="E13" i="32"/>
  <c r="G13" i="32" s="1"/>
  <c r="D13" i="32"/>
  <c r="AG12" i="32"/>
  <c r="D12" i="32"/>
  <c r="E12" i="32" s="1"/>
  <c r="G12" i="32" s="1"/>
  <c r="AG11" i="32"/>
  <c r="D11" i="32"/>
  <c r="E11" i="32" s="1"/>
  <c r="G11" i="32" s="1"/>
  <c r="AH10" i="32"/>
  <c r="AG10" i="32"/>
  <c r="D10" i="32"/>
  <c r="E10" i="32" s="1"/>
  <c r="G10" i="32" s="1"/>
  <c r="AH9" i="32"/>
  <c r="AG9" i="32"/>
  <c r="D9" i="32"/>
  <c r="E9" i="32" s="1"/>
  <c r="G9" i="32" s="1"/>
  <c r="A9" i="32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G8" i="32"/>
  <c r="D8" i="32"/>
  <c r="E8" i="32" s="1"/>
  <c r="G8" i="32" s="1"/>
  <c r="A8" i="32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A24" i="31"/>
  <c r="O24" i="31"/>
  <c r="AC23" i="31"/>
  <c r="AC24" i="31" s="1"/>
  <c r="AA23" i="31"/>
  <c r="O23" i="31"/>
  <c r="AE22" i="31"/>
  <c r="AC22" i="31"/>
  <c r="AA22" i="31"/>
  <c r="Y22" i="31"/>
  <c r="W22" i="31"/>
  <c r="V22" i="31"/>
  <c r="U22" i="31"/>
  <c r="S22" i="31"/>
  <c r="R22" i="31"/>
  <c r="R23" i="31" s="1"/>
  <c r="R24" i="31" s="1"/>
  <c r="Q22" i="31"/>
  <c r="O22" i="31"/>
  <c r="M22" i="31"/>
  <c r="K22" i="31"/>
  <c r="I22" i="31"/>
  <c r="I23" i="31" s="1"/>
  <c r="AF21" i="31"/>
  <c r="AD21" i="31"/>
  <c r="AD22" i="31" s="1"/>
  <c r="AD23" i="31" s="1"/>
  <c r="AD24" i="31" s="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AB22" i="31" s="1"/>
  <c r="AB23" i="31" s="1"/>
  <c r="AB24" i="31" s="1"/>
  <c r="Z20" i="31"/>
  <c r="X20" i="31"/>
  <c r="V20" i="31"/>
  <c r="T20" i="31"/>
  <c r="R20" i="31"/>
  <c r="P20" i="31"/>
  <c r="N20" i="31"/>
  <c r="L20" i="31"/>
  <c r="J20" i="31"/>
  <c r="AF19" i="31"/>
  <c r="AD19" i="31"/>
  <c r="AB19" i="31"/>
  <c r="Z19" i="31"/>
  <c r="X19" i="31"/>
  <c r="V19" i="31"/>
  <c r="T19" i="31"/>
  <c r="R19" i="31"/>
  <c r="P19" i="31"/>
  <c r="P22" i="31" s="1"/>
  <c r="P23" i="31" s="1"/>
  <c r="P24" i="31" s="1"/>
  <c r="N19" i="31"/>
  <c r="L19" i="31"/>
  <c r="J19" i="31"/>
  <c r="AF18" i="31"/>
  <c r="AF22" i="31" s="1"/>
  <c r="AF23" i="31" s="1"/>
  <c r="AF24" i="31" s="1"/>
  <c r="AD18" i="31"/>
  <c r="AB18" i="31"/>
  <c r="Z18" i="31"/>
  <c r="Z22" i="31" s="1"/>
  <c r="X18" i="31"/>
  <c r="X22" i="31" s="1"/>
  <c r="V18" i="31"/>
  <c r="T18" i="31"/>
  <c r="T22" i="31" s="1"/>
  <c r="R18" i="31"/>
  <c r="P18" i="31"/>
  <c r="N18" i="31"/>
  <c r="N22" i="31" s="1"/>
  <c r="L18" i="31"/>
  <c r="L22" i="31" s="1"/>
  <c r="J18" i="31"/>
  <c r="J22" i="31" s="1"/>
  <c r="AF17" i="31"/>
  <c r="AE17" i="31"/>
  <c r="AE23" i="31" s="1"/>
  <c r="AE24" i="31" s="1"/>
  <c r="AD17" i="31"/>
  <c r="AC17" i="31"/>
  <c r="AB17" i="31"/>
  <c r="AA17" i="31"/>
  <c r="Z17" i="31"/>
  <c r="Z23" i="31" s="1"/>
  <c r="Z24" i="31" s="1"/>
  <c r="X17" i="31"/>
  <c r="X23" i="31" s="1"/>
  <c r="X24" i="31" s="1"/>
  <c r="V17" i="31"/>
  <c r="V23" i="31" s="1"/>
  <c r="V24" i="31" s="1"/>
  <c r="R17" i="31"/>
  <c r="P17" i="31"/>
  <c r="O17" i="31"/>
  <c r="N17" i="31"/>
  <c r="N23" i="31" s="1"/>
  <c r="N24" i="31" s="1"/>
  <c r="M17" i="31"/>
  <c r="M23" i="31" s="1"/>
  <c r="M24" i="31" s="1"/>
  <c r="L17" i="31"/>
  <c r="K17" i="31"/>
  <c r="K23" i="31" s="1"/>
  <c r="K24" i="31" s="1"/>
  <c r="J17" i="31"/>
  <c r="I17" i="31"/>
  <c r="AG16" i="31"/>
  <c r="D16" i="31"/>
  <c r="E16" i="31" s="1"/>
  <c r="G16" i="31" s="1"/>
  <c r="AG15" i="31"/>
  <c r="D15" i="31"/>
  <c r="E15" i="31" s="1"/>
  <c r="G15" i="31" s="1"/>
  <c r="AG14" i="31"/>
  <c r="D14" i="31"/>
  <c r="E14" i="31" s="1"/>
  <c r="G14" i="31" s="1"/>
  <c r="AH13" i="31"/>
  <c r="AG13" i="31"/>
  <c r="G13" i="31"/>
  <c r="E13" i="31"/>
  <c r="D13" i="31"/>
  <c r="AG12" i="31"/>
  <c r="G12" i="31"/>
  <c r="Y12" i="31" s="1"/>
  <c r="E12" i="31"/>
  <c r="D12" i="31"/>
  <c r="AG11" i="31"/>
  <c r="D11" i="31"/>
  <c r="E11" i="31" s="1"/>
  <c r="G11" i="31" s="1"/>
  <c r="AH10" i="31"/>
  <c r="AG10" i="31"/>
  <c r="D10" i="31"/>
  <c r="E10" i="31" s="1"/>
  <c r="G10" i="31" s="1"/>
  <c r="AH9" i="31"/>
  <c r="AG9" i="31"/>
  <c r="D9" i="31"/>
  <c r="E9" i="31" s="1"/>
  <c r="G9" i="31" s="1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G8" i="31"/>
  <c r="D8" i="31"/>
  <c r="E8" i="31" s="1"/>
  <c r="G8" i="31" s="1"/>
  <c r="A8" i="31"/>
  <c r="AG7" i="31"/>
  <c r="E7" i="31"/>
  <c r="G7" i="31" s="1"/>
  <c r="D7" i="31"/>
  <c r="D6" i="3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V6" i="31" s="1"/>
  <c r="W6" i="31" s="1"/>
  <c r="X6" i="31" s="1"/>
  <c r="Y6" i="31" s="1"/>
  <c r="Z6" i="31" s="1"/>
  <c r="AA6" i="31" s="1"/>
  <c r="AB6" i="31" s="1"/>
  <c r="AC6" i="31" s="1"/>
  <c r="AD6" i="31" s="1"/>
  <c r="AE6" i="31" s="1"/>
  <c r="AF6" i="31" s="1"/>
  <c r="AG6" i="31" s="1"/>
  <c r="AH6" i="31" s="1"/>
  <c r="C6" i="31"/>
  <c r="B6" i="31"/>
  <c r="K24" i="30"/>
  <c r="M23" i="30"/>
  <c r="M24" i="30" s="1"/>
  <c r="K23" i="30"/>
  <c r="AE22" i="30"/>
  <c r="AC22" i="30"/>
  <c r="AA22" i="30"/>
  <c r="AA23" i="30" s="1"/>
  <c r="AA24" i="30" s="1"/>
  <c r="Y22" i="30"/>
  <c r="W22" i="30"/>
  <c r="U22" i="30"/>
  <c r="S22" i="30"/>
  <c r="Q22" i="30"/>
  <c r="P22" i="30"/>
  <c r="O22" i="30"/>
  <c r="O23" i="30" s="1"/>
  <c r="O24" i="30" s="1"/>
  <c r="N22" i="30"/>
  <c r="N23" i="30" s="1"/>
  <c r="N24" i="30" s="1"/>
  <c r="M22" i="30"/>
  <c r="L22" i="30"/>
  <c r="L23" i="30" s="1"/>
  <c r="L24" i="30" s="1"/>
  <c r="K22" i="30"/>
  <c r="J22" i="30"/>
  <c r="I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Z22" i="30" s="1"/>
  <c r="Z23" i="30" s="1"/>
  <c r="Z24" i="30" s="1"/>
  <c r="X19" i="30"/>
  <c r="V19" i="30"/>
  <c r="V22" i="30" s="1"/>
  <c r="T19" i="30"/>
  <c r="R19" i="30"/>
  <c r="P19" i="30"/>
  <c r="N19" i="30"/>
  <c r="L19" i="30"/>
  <c r="J19" i="30"/>
  <c r="AF18" i="30"/>
  <c r="AF22" i="30" s="1"/>
  <c r="AD18" i="30"/>
  <c r="AD22" i="30" s="1"/>
  <c r="AB18" i="30"/>
  <c r="AB22" i="30" s="1"/>
  <c r="Z18" i="30"/>
  <c r="X18" i="30"/>
  <c r="X22" i="30" s="1"/>
  <c r="X23" i="30" s="1"/>
  <c r="X24" i="30" s="1"/>
  <c r="V18" i="30"/>
  <c r="T18" i="30"/>
  <c r="T22" i="30" s="1"/>
  <c r="R18" i="30"/>
  <c r="R22" i="30" s="1"/>
  <c r="P18" i="30"/>
  <c r="N18" i="30"/>
  <c r="L18" i="30"/>
  <c r="J18" i="30"/>
  <c r="AF17" i="30"/>
  <c r="AF23" i="30" s="1"/>
  <c r="AF24" i="30" s="1"/>
  <c r="AE17" i="30"/>
  <c r="AE23" i="30" s="1"/>
  <c r="AE24" i="30" s="1"/>
  <c r="AD17" i="30"/>
  <c r="AC17" i="30"/>
  <c r="AC23" i="30" s="1"/>
  <c r="AC24" i="30" s="1"/>
  <c r="AB17" i="30"/>
  <c r="AA17" i="30"/>
  <c r="Z17" i="30"/>
  <c r="X17" i="30"/>
  <c r="V17" i="30"/>
  <c r="V23" i="30" s="1"/>
  <c r="V24" i="30" s="1"/>
  <c r="R17" i="30"/>
  <c r="P17" i="30"/>
  <c r="P23" i="30" s="1"/>
  <c r="P24" i="30" s="1"/>
  <c r="O17" i="30"/>
  <c r="N17" i="30"/>
  <c r="M17" i="30"/>
  <c r="L17" i="30"/>
  <c r="K17" i="30"/>
  <c r="J17" i="30"/>
  <c r="J23" i="30" s="1"/>
  <c r="J24" i="30" s="1"/>
  <c r="I17" i="30"/>
  <c r="I23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H13" i="30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H10" i="30"/>
  <c r="AG10" i="30"/>
  <c r="E10" i="30"/>
  <c r="G10" i="30" s="1"/>
  <c r="D10" i="30"/>
  <c r="AH9" i="30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G7" i="30"/>
  <c r="E7" i="30"/>
  <c r="G7" i="30" s="1"/>
  <c r="D7" i="30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I24" i="29"/>
  <c r="AC23" i="29"/>
  <c r="AC24" i="29" s="1"/>
  <c r="K23" i="29"/>
  <c r="K24" i="29" s="1"/>
  <c r="I23" i="29"/>
  <c r="AE22" i="29"/>
  <c r="AC22" i="29"/>
  <c r="AA22" i="29"/>
  <c r="Y22" i="29"/>
  <c r="W22" i="29"/>
  <c r="U22" i="29"/>
  <c r="S22" i="29"/>
  <c r="Q22" i="29"/>
  <c r="O22" i="29"/>
  <c r="M22" i="29"/>
  <c r="L22" i="29"/>
  <c r="L23" i="29" s="1"/>
  <c r="L24" i="29" s="1"/>
  <c r="K22" i="29"/>
  <c r="I22" i="29"/>
  <c r="AF21" i="29"/>
  <c r="AD21" i="29"/>
  <c r="AD22" i="29" s="1"/>
  <c r="AD23" i="29" s="1"/>
  <c r="AD24" i="29" s="1"/>
  <c r="AB21" i="29"/>
  <c r="Z21" i="29"/>
  <c r="X21" i="29"/>
  <c r="V21" i="29"/>
  <c r="T21" i="29"/>
  <c r="R21" i="29"/>
  <c r="R22" i="29" s="1"/>
  <c r="R23" i="29" s="1"/>
  <c r="R24" i="29" s="1"/>
  <c r="P21" i="29"/>
  <c r="N21" i="29"/>
  <c r="L21" i="29"/>
  <c r="J21" i="29"/>
  <c r="AF20" i="29"/>
  <c r="AF22" i="29" s="1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V22" i="29" s="1"/>
  <c r="V23" i="29" s="1"/>
  <c r="V24" i="29" s="1"/>
  <c r="T19" i="29"/>
  <c r="R19" i="29"/>
  <c r="P19" i="29"/>
  <c r="N19" i="29"/>
  <c r="L19" i="29"/>
  <c r="J19" i="29"/>
  <c r="J22" i="29" s="1"/>
  <c r="J23" i="29" s="1"/>
  <c r="J24" i="29" s="1"/>
  <c r="AF18" i="29"/>
  <c r="AD18" i="29"/>
  <c r="AB18" i="29"/>
  <c r="AB22" i="29" s="1"/>
  <c r="Z18" i="29"/>
  <c r="Z22" i="29" s="1"/>
  <c r="X18" i="29"/>
  <c r="X22" i="29" s="1"/>
  <c r="X23" i="29" s="1"/>
  <c r="X24" i="29" s="1"/>
  <c r="V18" i="29"/>
  <c r="T18" i="29"/>
  <c r="T22" i="29" s="1"/>
  <c r="R18" i="29"/>
  <c r="P18" i="29"/>
  <c r="P22" i="29" s="1"/>
  <c r="N18" i="29"/>
  <c r="N22" i="29" s="1"/>
  <c r="L18" i="29"/>
  <c r="J18" i="29"/>
  <c r="AF17" i="29"/>
  <c r="AF23" i="29" s="1"/>
  <c r="AF24" i="29" s="1"/>
  <c r="AE17" i="29"/>
  <c r="AE23" i="29" s="1"/>
  <c r="AE24" i="29" s="1"/>
  <c r="AD17" i="29"/>
  <c r="AC17" i="29"/>
  <c r="AB17" i="29"/>
  <c r="AA17" i="29"/>
  <c r="AA23" i="29" s="1"/>
  <c r="AA24" i="29" s="1"/>
  <c r="Z17" i="29"/>
  <c r="Z23" i="29" s="1"/>
  <c r="Z24" i="29" s="1"/>
  <c r="X17" i="29"/>
  <c r="V17" i="29"/>
  <c r="R17" i="29"/>
  <c r="P17" i="29"/>
  <c r="P23" i="29" s="1"/>
  <c r="P24" i="29" s="1"/>
  <c r="O17" i="29"/>
  <c r="O23" i="29" s="1"/>
  <c r="O24" i="29" s="1"/>
  <c r="N17" i="29"/>
  <c r="N23" i="29" s="1"/>
  <c r="N24" i="29" s="1"/>
  <c r="M17" i="29"/>
  <c r="M23" i="29" s="1"/>
  <c r="M24" i="29" s="1"/>
  <c r="L17" i="29"/>
  <c r="K17" i="29"/>
  <c r="J17" i="29"/>
  <c r="I17" i="29"/>
  <c r="AG16" i="29"/>
  <c r="E16" i="29"/>
  <c r="G16" i="29" s="1"/>
  <c r="D16" i="29"/>
  <c r="AG15" i="29"/>
  <c r="D15" i="29"/>
  <c r="E15" i="29" s="1"/>
  <c r="G15" i="29" s="1"/>
  <c r="AG14" i="29"/>
  <c r="E14" i="29"/>
  <c r="G14" i="29" s="1"/>
  <c r="D14" i="29"/>
  <c r="AH13" i="29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H10" i="29"/>
  <c r="AG10" i="29"/>
  <c r="D10" i="29"/>
  <c r="E10" i="29" s="1"/>
  <c r="G10" i="29" s="1"/>
  <c r="A10" i="29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H9" i="29"/>
  <c r="AG9" i="29"/>
  <c r="D9" i="29"/>
  <c r="E9" i="29" s="1"/>
  <c r="G9" i="29" s="1"/>
  <c r="A9" i="29"/>
  <c r="AG8" i="29"/>
  <c r="E8" i="29"/>
  <c r="G8" i="29" s="1"/>
  <c r="D8" i="29"/>
  <c r="A8" i="29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3" i="28"/>
  <c r="AE24" i="28" s="1"/>
  <c r="AF22" i="28"/>
  <c r="AF23" i="28" s="1"/>
  <c r="AF24" i="28" s="1"/>
  <c r="AE22" i="28"/>
  <c r="AC22" i="28"/>
  <c r="AA22" i="28"/>
  <c r="Y22" i="28"/>
  <c r="W22" i="28"/>
  <c r="V22" i="28"/>
  <c r="V23" i="28" s="1"/>
  <c r="V24" i="28" s="1"/>
  <c r="U22" i="28"/>
  <c r="T22" i="28"/>
  <c r="S22" i="28"/>
  <c r="Q22" i="28"/>
  <c r="O22" i="28"/>
  <c r="M22" i="28"/>
  <c r="K22" i="28"/>
  <c r="K23" i="28" s="1"/>
  <c r="K24" i="28" s="1"/>
  <c r="I22" i="28"/>
  <c r="I23" i="28" s="1"/>
  <c r="AF21" i="28"/>
  <c r="AD21" i="28"/>
  <c r="AD22" i="28" s="1"/>
  <c r="AD23" i="28" s="1"/>
  <c r="AD24" i="28" s="1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J22" i="28" s="1"/>
  <c r="J23" i="28" s="1"/>
  <c r="J24" i="28" s="1"/>
  <c r="AF18" i="28"/>
  <c r="AD18" i="28"/>
  <c r="AB18" i="28"/>
  <c r="AB22" i="28" s="1"/>
  <c r="Z18" i="28"/>
  <c r="Z22" i="28" s="1"/>
  <c r="X18" i="28"/>
  <c r="X22" i="28" s="1"/>
  <c r="V18" i="28"/>
  <c r="T18" i="28"/>
  <c r="R18" i="28"/>
  <c r="R22" i="28" s="1"/>
  <c r="R23" i="28" s="1"/>
  <c r="R24" i="28" s="1"/>
  <c r="P18" i="28"/>
  <c r="P22" i="28" s="1"/>
  <c r="N18" i="28"/>
  <c r="N22" i="28" s="1"/>
  <c r="L18" i="28"/>
  <c r="L22" i="28" s="1"/>
  <c r="J18" i="28"/>
  <c r="AF17" i="28"/>
  <c r="AE17" i="28"/>
  <c r="AD17" i="28"/>
  <c r="AC17" i="28"/>
  <c r="AC23" i="28" s="1"/>
  <c r="AC24" i="28" s="1"/>
  <c r="AB17" i="28"/>
  <c r="AA17" i="28"/>
  <c r="AA23" i="28" s="1"/>
  <c r="AA24" i="28" s="1"/>
  <c r="Z17" i="28"/>
  <c r="X17" i="28"/>
  <c r="X23" i="28" s="1"/>
  <c r="X24" i="28" s="1"/>
  <c r="V17" i="28"/>
  <c r="R17" i="28"/>
  <c r="P17" i="28"/>
  <c r="P23" i="28" s="1"/>
  <c r="P24" i="28" s="1"/>
  <c r="O17" i="28"/>
  <c r="O23" i="28" s="1"/>
  <c r="O24" i="28" s="1"/>
  <c r="N17" i="28"/>
  <c r="N23" i="28" s="1"/>
  <c r="N24" i="28" s="1"/>
  <c r="M17" i="28"/>
  <c r="M23" i="28" s="1"/>
  <c r="M24" i="28" s="1"/>
  <c r="L17" i="28"/>
  <c r="L23" i="28" s="1"/>
  <c r="L24" i="28" s="1"/>
  <c r="K17" i="28"/>
  <c r="J17" i="28"/>
  <c r="I17" i="28"/>
  <c r="AG16" i="28"/>
  <c r="D16" i="28"/>
  <c r="E16" i="28" s="1"/>
  <c r="G16" i="28" s="1"/>
  <c r="AG15" i="28"/>
  <c r="E15" i="28"/>
  <c r="G15" i="28" s="1"/>
  <c r="D15" i="28"/>
  <c r="AG14" i="28"/>
  <c r="D14" i="28"/>
  <c r="E14" i="28" s="1"/>
  <c r="G14" i="28" s="1"/>
  <c r="AH13" i="28"/>
  <c r="AG13" i="28"/>
  <c r="D13" i="28"/>
  <c r="E13" i="28" s="1"/>
  <c r="G13" i="28" s="1"/>
  <c r="AG12" i="28"/>
  <c r="G12" i="28"/>
  <c r="Q12" i="28" s="1"/>
  <c r="E12" i="28"/>
  <c r="D12" i="28"/>
  <c r="AG11" i="28"/>
  <c r="E11" i="28"/>
  <c r="G11" i="28" s="1"/>
  <c r="D11" i="28"/>
  <c r="AH10" i="28"/>
  <c r="AG10" i="28"/>
  <c r="D10" i="28"/>
  <c r="E10" i="28" s="1"/>
  <c r="G10" i="28" s="1"/>
  <c r="AH9" i="28"/>
  <c r="AG9" i="28"/>
  <c r="E9" i="28"/>
  <c r="G9" i="28" s="1"/>
  <c r="D9" i="28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G7" i="28"/>
  <c r="D7" i="28"/>
  <c r="E7" i="28" s="1"/>
  <c r="G7" i="28" s="1"/>
  <c r="D6" i="28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C6" i="28"/>
  <c r="B6" i="28"/>
  <c r="AA23" i="27"/>
  <c r="AA24" i="27" s="1"/>
  <c r="O23" i="27"/>
  <c r="O24" i="27" s="1"/>
  <c r="AE22" i="27"/>
  <c r="AC22" i="27"/>
  <c r="AA22" i="27"/>
  <c r="Y22" i="27"/>
  <c r="W22" i="27"/>
  <c r="V22" i="27"/>
  <c r="V23" i="27" s="1"/>
  <c r="V24" i="27" s="1"/>
  <c r="U22" i="27"/>
  <c r="S22" i="27"/>
  <c r="Q22" i="27"/>
  <c r="P22" i="27"/>
  <c r="O22" i="27"/>
  <c r="M22" i="27"/>
  <c r="K22" i="27"/>
  <c r="I22" i="27"/>
  <c r="I23" i="27" s="1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AB22" i="27" s="1"/>
  <c r="Z20" i="27"/>
  <c r="X20" i="27"/>
  <c r="V20" i="27"/>
  <c r="T20" i="27"/>
  <c r="R20" i="27"/>
  <c r="P20" i="27"/>
  <c r="N20" i="27"/>
  <c r="L20" i="27"/>
  <c r="J20" i="27"/>
  <c r="AF19" i="27"/>
  <c r="AD19" i="27"/>
  <c r="AB19" i="27"/>
  <c r="Z19" i="27"/>
  <c r="X19" i="27"/>
  <c r="V19" i="27"/>
  <c r="T19" i="27"/>
  <c r="R19" i="27"/>
  <c r="P19" i="27"/>
  <c r="N19" i="27"/>
  <c r="L19" i="27"/>
  <c r="L22" i="27" s="1"/>
  <c r="J19" i="27"/>
  <c r="AF18" i="27"/>
  <c r="AF22" i="27" s="1"/>
  <c r="AF23" i="27" s="1"/>
  <c r="AF24" i="27" s="1"/>
  <c r="AD18" i="27"/>
  <c r="AD22" i="27" s="1"/>
  <c r="AD23" i="27" s="1"/>
  <c r="AD24" i="27" s="1"/>
  <c r="AB18" i="27"/>
  <c r="Z18" i="27"/>
  <c r="Z22" i="27" s="1"/>
  <c r="X18" i="27"/>
  <c r="X22" i="27" s="1"/>
  <c r="V18" i="27"/>
  <c r="T18" i="27"/>
  <c r="T22" i="27" s="1"/>
  <c r="R18" i="27"/>
  <c r="R22" i="27" s="1"/>
  <c r="R23" i="27" s="1"/>
  <c r="R24" i="27" s="1"/>
  <c r="P18" i="27"/>
  <c r="N18" i="27"/>
  <c r="N22" i="27" s="1"/>
  <c r="L18" i="27"/>
  <c r="J18" i="27"/>
  <c r="J22" i="27" s="1"/>
  <c r="J23" i="27" s="1"/>
  <c r="J24" i="27" s="1"/>
  <c r="AF17" i="27"/>
  <c r="AE17" i="27"/>
  <c r="AE23" i="27" s="1"/>
  <c r="AE24" i="27" s="1"/>
  <c r="AD17" i="27"/>
  <c r="AC17" i="27"/>
  <c r="AC23" i="27" s="1"/>
  <c r="AC24" i="27" s="1"/>
  <c r="AB17" i="27"/>
  <c r="AB23" i="27" s="1"/>
  <c r="AB24" i="27" s="1"/>
  <c r="AA17" i="27"/>
  <c r="Z17" i="27"/>
  <c r="X17" i="27"/>
  <c r="V17" i="27"/>
  <c r="R17" i="27"/>
  <c r="P17" i="27"/>
  <c r="P23" i="27" s="1"/>
  <c r="P24" i="27" s="1"/>
  <c r="O17" i="27"/>
  <c r="N17" i="27"/>
  <c r="N23" i="27" s="1"/>
  <c r="N24" i="27" s="1"/>
  <c r="M17" i="27"/>
  <c r="M23" i="27" s="1"/>
  <c r="M24" i="27" s="1"/>
  <c r="L17" i="27"/>
  <c r="L23" i="27" s="1"/>
  <c r="L24" i="27" s="1"/>
  <c r="K17" i="27"/>
  <c r="K23" i="27" s="1"/>
  <c r="K24" i="27" s="1"/>
  <c r="J17" i="27"/>
  <c r="I17" i="27"/>
  <c r="AG16" i="27"/>
  <c r="E16" i="27"/>
  <c r="G16" i="27" s="1"/>
  <c r="D16" i="27"/>
  <c r="AG15" i="27"/>
  <c r="D15" i="27"/>
  <c r="E15" i="27" s="1"/>
  <c r="G15" i="27" s="1"/>
  <c r="AG14" i="27"/>
  <c r="D14" i="27"/>
  <c r="E14" i="27" s="1"/>
  <c r="G14" i="27" s="1"/>
  <c r="AH13" i="27"/>
  <c r="AG13" i="27"/>
  <c r="E13" i="27"/>
  <c r="G13" i="27" s="1"/>
  <c r="D13" i="27"/>
  <c r="AG12" i="27"/>
  <c r="D12" i="27"/>
  <c r="E12" i="27" s="1"/>
  <c r="G12" i="27" s="1"/>
  <c r="AG11" i="27"/>
  <c r="D11" i="27"/>
  <c r="E11" i="27" s="1"/>
  <c r="G11" i="27" s="1"/>
  <c r="AH10" i="27"/>
  <c r="AG10" i="27"/>
  <c r="D10" i="27"/>
  <c r="E10" i="27" s="1"/>
  <c r="G10" i="27" s="1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H9" i="27"/>
  <c r="AG9" i="27"/>
  <c r="D9" i="27"/>
  <c r="E9" i="27" s="1"/>
  <c r="G9" i="27" s="1"/>
  <c r="A9" i="27"/>
  <c r="AG8" i="27"/>
  <c r="D8" i="27"/>
  <c r="E8" i="27" s="1"/>
  <c r="G8" i="27" s="1"/>
  <c r="A8" i="27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2" i="26"/>
  <c r="AE23" i="26" s="1"/>
  <c r="AE24" i="26" s="1"/>
  <c r="AC22" i="26"/>
  <c r="AC23" i="26" s="1"/>
  <c r="AC24" i="26" s="1"/>
  <c r="AA22" i="26"/>
  <c r="Y22" i="26"/>
  <c r="W22" i="26"/>
  <c r="V22" i="26"/>
  <c r="V23" i="26" s="1"/>
  <c r="V24" i="26" s="1"/>
  <c r="U22" i="26"/>
  <c r="T22" i="26"/>
  <c r="S22" i="26"/>
  <c r="R22" i="26"/>
  <c r="R23" i="26" s="1"/>
  <c r="R24" i="26" s="1"/>
  <c r="Q22" i="26"/>
  <c r="O22" i="26"/>
  <c r="M22" i="26"/>
  <c r="K22" i="26"/>
  <c r="K23" i="26" s="1"/>
  <c r="K24" i="26" s="1"/>
  <c r="I22" i="26"/>
  <c r="I23" i="26" s="1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D22" i="26" s="1"/>
  <c r="AD23" i="26" s="1"/>
  <c r="AD24" i="26" s="1"/>
  <c r="AB20" i="26"/>
  <c r="Z20" i="26"/>
  <c r="X20" i="26"/>
  <c r="V20" i="26"/>
  <c r="T20" i="26"/>
  <c r="R20" i="26"/>
  <c r="P20" i="26"/>
  <c r="N20" i="26"/>
  <c r="L20" i="26"/>
  <c r="J20" i="26"/>
  <c r="AF19" i="26"/>
  <c r="AF22" i="26" s="1"/>
  <c r="AF23" i="26" s="1"/>
  <c r="AF24" i="26" s="1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D18" i="26"/>
  <c r="AB18" i="26"/>
  <c r="AB22" i="26" s="1"/>
  <c r="AB23" i="26" s="1"/>
  <c r="AB24" i="26" s="1"/>
  <c r="Z18" i="26"/>
  <c r="Z22" i="26" s="1"/>
  <c r="X18" i="26"/>
  <c r="X22" i="26" s="1"/>
  <c r="V18" i="26"/>
  <c r="T18" i="26"/>
  <c r="R18" i="26"/>
  <c r="P18" i="26"/>
  <c r="P22" i="26" s="1"/>
  <c r="P23" i="26" s="1"/>
  <c r="P24" i="26" s="1"/>
  <c r="N18" i="26"/>
  <c r="N22" i="26" s="1"/>
  <c r="L18" i="26"/>
  <c r="L22" i="26" s="1"/>
  <c r="J18" i="26"/>
  <c r="J22" i="26" s="1"/>
  <c r="J23" i="26" s="1"/>
  <c r="J24" i="26" s="1"/>
  <c r="AF17" i="26"/>
  <c r="AE17" i="26"/>
  <c r="AD17" i="26"/>
  <c r="AC17" i="26"/>
  <c r="AB17" i="26"/>
  <c r="AA17" i="26"/>
  <c r="AA23" i="26" s="1"/>
  <c r="AA24" i="26" s="1"/>
  <c r="Z17" i="26"/>
  <c r="X17" i="26"/>
  <c r="X23" i="26" s="1"/>
  <c r="X24" i="26" s="1"/>
  <c r="V17" i="26"/>
  <c r="R17" i="26"/>
  <c r="P17" i="26"/>
  <c r="O17" i="26"/>
  <c r="O23" i="26" s="1"/>
  <c r="O24" i="26" s="1"/>
  <c r="N17" i="26"/>
  <c r="N23" i="26" s="1"/>
  <c r="N24" i="26" s="1"/>
  <c r="M17" i="26"/>
  <c r="M23" i="26" s="1"/>
  <c r="M24" i="26" s="1"/>
  <c r="L17" i="26"/>
  <c r="L23" i="26" s="1"/>
  <c r="L24" i="26" s="1"/>
  <c r="K17" i="26"/>
  <c r="J17" i="26"/>
  <c r="I17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H13" i="26"/>
  <c r="AG13" i="26"/>
  <c r="D13" i="26"/>
  <c r="E13" i="26" s="1"/>
  <c r="G13" i="26" s="1"/>
  <c r="AG12" i="26"/>
  <c r="E12" i="26"/>
  <c r="G12" i="26" s="1"/>
  <c r="D12" i="26"/>
  <c r="AG11" i="26"/>
  <c r="D11" i="26"/>
  <c r="E11" i="26" s="1"/>
  <c r="G11" i="26" s="1"/>
  <c r="AH10" i="26"/>
  <c r="AG10" i="26"/>
  <c r="D10" i="26"/>
  <c r="E10" i="26" s="1"/>
  <c r="G10" i="26" s="1"/>
  <c r="AH9" i="26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8" i="26"/>
  <c r="D8" i="26"/>
  <c r="E8" i="26" s="1"/>
  <c r="G8" i="26" s="1"/>
  <c r="A8" i="26"/>
  <c r="AG7" i="26"/>
  <c r="D7" i="26"/>
  <c r="E7" i="26" s="1"/>
  <c r="G7" i="26" s="1"/>
  <c r="C6" i="26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B6" i="26"/>
  <c r="AE22" i="25"/>
  <c r="AC22" i="25"/>
  <c r="AA22" i="25"/>
  <c r="Y22" i="25"/>
  <c r="X22" i="25"/>
  <c r="W22" i="25"/>
  <c r="V22" i="25"/>
  <c r="V23" i="25" s="1"/>
  <c r="V24" i="25" s="1"/>
  <c r="U22" i="25"/>
  <c r="S22" i="25"/>
  <c r="Q22" i="25"/>
  <c r="O22" i="25"/>
  <c r="M22" i="25"/>
  <c r="K22" i="25"/>
  <c r="K23" i="25" s="1"/>
  <c r="K24" i="25" s="1"/>
  <c r="J22" i="25"/>
  <c r="J23" i="25" s="1"/>
  <c r="J24" i="25" s="1"/>
  <c r="I22" i="25"/>
  <c r="I23" i="25" s="1"/>
  <c r="AF21" i="25"/>
  <c r="AD21" i="25"/>
  <c r="AD22" i="25" s="1"/>
  <c r="AB21" i="25"/>
  <c r="Z21" i="25"/>
  <c r="X21" i="25"/>
  <c r="V21" i="25"/>
  <c r="T21" i="25"/>
  <c r="R21" i="25"/>
  <c r="P21" i="25"/>
  <c r="N21" i="25"/>
  <c r="L21" i="25"/>
  <c r="L22" i="25" s="1"/>
  <c r="J21" i="25"/>
  <c r="AF20" i="25"/>
  <c r="AD20" i="25"/>
  <c r="AB20" i="25"/>
  <c r="Z20" i="25"/>
  <c r="X20" i="25"/>
  <c r="V20" i="25"/>
  <c r="T20" i="25"/>
  <c r="R20" i="25"/>
  <c r="P20" i="25"/>
  <c r="N20" i="25"/>
  <c r="N22" i="25" s="1"/>
  <c r="L20" i="25"/>
  <c r="J20" i="25"/>
  <c r="AF19" i="25"/>
  <c r="AD19" i="25"/>
  <c r="AB19" i="25"/>
  <c r="Z19" i="25"/>
  <c r="Z22" i="25" s="1"/>
  <c r="X19" i="25"/>
  <c r="V19" i="25"/>
  <c r="T19" i="25"/>
  <c r="R19" i="25"/>
  <c r="P19" i="25"/>
  <c r="N19" i="25"/>
  <c r="L19" i="25"/>
  <c r="J19" i="25"/>
  <c r="AF18" i="25"/>
  <c r="AF22" i="25" s="1"/>
  <c r="AF23" i="25" s="1"/>
  <c r="AF24" i="25" s="1"/>
  <c r="AD18" i="25"/>
  <c r="AB18" i="25"/>
  <c r="AB22" i="25" s="1"/>
  <c r="Z18" i="25"/>
  <c r="X18" i="25"/>
  <c r="V18" i="25"/>
  <c r="T18" i="25"/>
  <c r="T22" i="25" s="1"/>
  <c r="R18" i="25"/>
  <c r="R22" i="25" s="1"/>
  <c r="P18" i="25"/>
  <c r="P22" i="25" s="1"/>
  <c r="N18" i="25"/>
  <c r="L18" i="25"/>
  <c r="J18" i="25"/>
  <c r="AF17" i="25"/>
  <c r="AE17" i="25"/>
  <c r="AE23" i="25" s="1"/>
  <c r="AE24" i="25" s="1"/>
  <c r="AD17" i="25"/>
  <c r="AD23" i="25" s="1"/>
  <c r="AD24" i="25" s="1"/>
  <c r="AC17" i="25"/>
  <c r="AC23" i="25" s="1"/>
  <c r="AC24" i="25" s="1"/>
  <c r="AB17" i="25"/>
  <c r="AA17" i="25"/>
  <c r="AA23" i="25" s="1"/>
  <c r="AA24" i="25" s="1"/>
  <c r="Z17" i="25"/>
  <c r="Z23" i="25" s="1"/>
  <c r="Z24" i="25" s="1"/>
  <c r="X17" i="25"/>
  <c r="X23" i="25" s="1"/>
  <c r="X24" i="25" s="1"/>
  <c r="V17" i="25"/>
  <c r="R17" i="25"/>
  <c r="R23" i="25" s="1"/>
  <c r="R24" i="25" s="1"/>
  <c r="P17" i="25"/>
  <c r="P23" i="25" s="1"/>
  <c r="P24" i="25" s="1"/>
  <c r="O17" i="25"/>
  <c r="O23" i="25" s="1"/>
  <c r="O24" i="25" s="1"/>
  <c r="N17" i="25"/>
  <c r="N23" i="25" s="1"/>
  <c r="N24" i="25" s="1"/>
  <c r="M17" i="25"/>
  <c r="M23" i="25" s="1"/>
  <c r="M24" i="25" s="1"/>
  <c r="L17" i="25"/>
  <c r="K17" i="25"/>
  <c r="J17" i="25"/>
  <c r="I17" i="25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H13" i="25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AH10" i="25"/>
  <c r="AG10" i="25"/>
  <c r="E10" i="25"/>
  <c r="G10" i="25" s="1"/>
  <c r="D10" i="25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H9" i="25"/>
  <c r="AG9" i="25"/>
  <c r="D9" i="25"/>
  <c r="E9" i="25" s="1"/>
  <c r="G9" i="25" s="1"/>
  <c r="A9" i="25"/>
  <c r="AG8" i="25"/>
  <c r="D8" i="25"/>
  <c r="E8" i="25" s="1"/>
  <c r="G8" i="25" s="1"/>
  <c r="A8" i="25"/>
  <c r="AG7" i="25"/>
  <c r="E7" i="25"/>
  <c r="G7" i="25" s="1"/>
  <c r="D7" i="25"/>
  <c r="D6" i="25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C6" i="25"/>
  <c r="B6" i="25"/>
  <c r="AE22" i="24"/>
  <c r="AC22" i="24"/>
  <c r="AA22" i="24"/>
  <c r="Y22" i="24"/>
  <c r="X22" i="24"/>
  <c r="W22" i="24"/>
  <c r="V22" i="24"/>
  <c r="V23" i="24" s="1"/>
  <c r="V24" i="24" s="1"/>
  <c r="U22" i="24"/>
  <c r="S22" i="24"/>
  <c r="Q22" i="24"/>
  <c r="O22" i="24"/>
  <c r="M22" i="24"/>
  <c r="K22" i="24"/>
  <c r="K23" i="24" s="1"/>
  <c r="K24" i="24" s="1"/>
  <c r="I22" i="24"/>
  <c r="I23" i="24" s="1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D22" i="24" s="1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Z22" i="24" s="1"/>
  <c r="X19" i="24"/>
  <c r="V19" i="24"/>
  <c r="T19" i="24"/>
  <c r="R19" i="24"/>
  <c r="P19" i="24"/>
  <c r="N19" i="24"/>
  <c r="L19" i="24"/>
  <c r="J19" i="24"/>
  <c r="AF18" i="24"/>
  <c r="AF22" i="24" s="1"/>
  <c r="AF23" i="24" s="1"/>
  <c r="AF24" i="24" s="1"/>
  <c r="AD18" i="24"/>
  <c r="AB18" i="24"/>
  <c r="AB22" i="24" s="1"/>
  <c r="Z18" i="24"/>
  <c r="X18" i="24"/>
  <c r="V18" i="24"/>
  <c r="T18" i="24"/>
  <c r="T22" i="24" s="1"/>
  <c r="R18" i="24"/>
  <c r="R22" i="24" s="1"/>
  <c r="P18" i="24"/>
  <c r="P22" i="24" s="1"/>
  <c r="N18" i="24"/>
  <c r="N22" i="24" s="1"/>
  <c r="L18" i="24"/>
  <c r="L22" i="24" s="1"/>
  <c r="J18" i="24"/>
  <c r="J22" i="24" s="1"/>
  <c r="J23" i="24" s="1"/>
  <c r="J24" i="24" s="1"/>
  <c r="AF17" i="24"/>
  <c r="AE17" i="24"/>
  <c r="AE23" i="24" s="1"/>
  <c r="AE24" i="24" s="1"/>
  <c r="AD17" i="24"/>
  <c r="AD23" i="24" s="1"/>
  <c r="AD24" i="24" s="1"/>
  <c r="AC17" i="24"/>
  <c r="AC23" i="24" s="1"/>
  <c r="AC24" i="24" s="1"/>
  <c r="AB17" i="24"/>
  <c r="AB23" i="24" s="1"/>
  <c r="AB24" i="24" s="1"/>
  <c r="AA17" i="24"/>
  <c r="AA23" i="24" s="1"/>
  <c r="AA24" i="24" s="1"/>
  <c r="Z17" i="24"/>
  <c r="X17" i="24"/>
  <c r="X23" i="24" s="1"/>
  <c r="X24" i="24" s="1"/>
  <c r="V17" i="24"/>
  <c r="R17" i="24"/>
  <c r="R23" i="24" s="1"/>
  <c r="R24" i="24" s="1"/>
  <c r="P17" i="24"/>
  <c r="P23" i="24" s="1"/>
  <c r="P24" i="24" s="1"/>
  <c r="O17" i="24"/>
  <c r="O23" i="24" s="1"/>
  <c r="O24" i="24" s="1"/>
  <c r="N17" i="24"/>
  <c r="N23" i="24" s="1"/>
  <c r="N24" i="24" s="1"/>
  <c r="M17" i="24"/>
  <c r="M23" i="24" s="1"/>
  <c r="M24" i="24" s="1"/>
  <c r="L17" i="24"/>
  <c r="K17" i="24"/>
  <c r="J17" i="24"/>
  <c r="I17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H13" i="24"/>
  <c r="AG13" i="24"/>
  <c r="D13" i="24"/>
  <c r="E13" i="24" s="1"/>
  <c r="G13" i="24" s="1"/>
  <c r="AG12" i="24"/>
  <c r="E12" i="24"/>
  <c r="G12" i="24" s="1"/>
  <c r="D12" i="24"/>
  <c r="AG11" i="24"/>
  <c r="D11" i="24"/>
  <c r="E11" i="24" s="1"/>
  <c r="G11" i="24" s="1"/>
  <c r="AH10" i="24"/>
  <c r="AG10" i="24"/>
  <c r="E10" i="24"/>
  <c r="G10" i="24" s="1"/>
  <c r="D10" i="24"/>
  <c r="AH9" i="24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8" i="24"/>
  <c r="D8" i="24"/>
  <c r="E8" i="24" s="1"/>
  <c r="G8" i="24" s="1"/>
  <c r="A8" i="24"/>
  <c r="AG7" i="24"/>
  <c r="E7" i="24"/>
  <c r="G7" i="24" s="1"/>
  <c r="D7" i="24"/>
  <c r="C6" i="24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B6" i="24"/>
  <c r="AG17" i="33" l="1"/>
  <c r="W16" i="33"/>
  <c r="U16" i="33"/>
  <c r="Y12" i="33"/>
  <c r="W12" i="33"/>
  <c r="U12" i="33"/>
  <c r="S12" i="33"/>
  <c r="Q12" i="33"/>
  <c r="S15" i="33"/>
  <c r="Q15" i="33"/>
  <c r="W15" i="33"/>
  <c r="Y15" i="33"/>
  <c r="U15" i="33"/>
  <c r="U11" i="33"/>
  <c r="T11" i="33"/>
  <c r="W11" i="33"/>
  <c r="W7" i="33"/>
  <c r="U7" i="33"/>
  <c r="I24" i="33"/>
  <c r="S8" i="33"/>
  <c r="Q8" i="33"/>
  <c r="W8" i="33"/>
  <c r="U8" i="33"/>
  <c r="S14" i="33"/>
  <c r="U14" i="33"/>
  <c r="Q14" i="33"/>
  <c r="W14" i="33"/>
  <c r="AG17" i="32"/>
  <c r="Q15" i="32"/>
  <c r="Y15" i="32"/>
  <c r="U15" i="32"/>
  <c r="W15" i="32"/>
  <c r="S15" i="32"/>
  <c r="Z23" i="32"/>
  <c r="Z24" i="32" s="1"/>
  <c r="W7" i="32"/>
  <c r="U7" i="32"/>
  <c r="W16" i="32"/>
  <c r="U16" i="32"/>
  <c r="AH16" i="32" s="1"/>
  <c r="W12" i="32"/>
  <c r="S12" i="32"/>
  <c r="Q12" i="32"/>
  <c r="Y12" i="32"/>
  <c r="Y17" i="32" s="1"/>
  <c r="Y23" i="32" s="1"/>
  <c r="Y24" i="32" s="1"/>
  <c r="U12" i="32"/>
  <c r="W14" i="32"/>
  <c r="U14" i="32"/>
  <c r="Q14" i="32"/>
  <c r="S14" i="32"/>
  <c r="I24" i="32"/>
  <c r="T11" i="32"/>
  <c r="U11" i="32"/>
  <c r="W11" i="32"/>
  <c r="W8" i="32"/>
  <c r="U8" i="32"/>
  <c r="S8" i="32"/>
  <c r="Q8" i="32"/>
  <c r="AG17" i="31"/>
  <c r="W14" i="31"/>
  <c r="U14" i="31"/>
  <c r="S14" i="31"/>
  <c r="Q14" i="31"/>
  <c r="W16" i="31"/>
  <c r="U16" i="31"/>
  <c r="AH16" i="31" s="1"/>
  <c r="J23" i="31"/>
  <c r="J24" i="31" s="1"/>
  <c r="W8" i="31"/>
  <c r="U8" i="31"/>
  <c r="S8" i="31"/>
  <c r="Q8" i="31"/>
  <c r="L23" i="31"/>
  <c r="L24" i="31" s="1"/>
  <c r="I24" i="31"/>
  <c r="W7" i="31"/>
  <c r="U7" i="31"/>
  <c r="U11" i="31"/>
  <c r="T11" i="31"/>
  <c r="W11" i="31"/>
  <c r="S15" i="31"/>
  <c r="Q15" i="31"/>
  <c r="Y15" i="31"/>
  <c r="Y17" i="31" s="1"/>
  <c r="Y23" i="31" s="1"/>
  <c r="Y24" i="31" s="1"/>
  <c r="W15" i="31"/>
  <c r="U15" i="31"/>
  <c r="Q12" i="31"/>
  <c r="S12" i="31"/>
  <c r="U12" i="31"/>
  <c r="W12" i="31"/>
  <c r="AG17" i="30"/>
  <c r="U8" i="30"/>
  <c r="W8" i="30"/>
  <c r="S8" i="30"/>
  <c r="Q8" i="30"/>
  <c r="AD23" i="30"/>
  <c r="AD24" i="30" s="1"/>
  <c r="S15" i="30"/>
  <c r="Q15" i="30"/>
  <c r="Y15" i="30"/>
  <c r="W15" i="30"/>
  <c r="U15" i="30"/>
  <c r="R23" i="30"/>
  <c r="R24" i="30" s="1"/>
  <c r="U14" i="30"/>
  <c r="W14" i="30"/>
  <c r="S14" i="30"/>
  <c r="Q14" i="30"/>
  <c r="W16" i="30"/>
  <c r="U16" i="30"/>
  <c r="AH16" i="30" s="1"/>
  <c r="W7" i="30"/>
  <c r="U7" i="30"/>
  <c r="U11" i="30"/>
  <c r="T11" i="30"/>
  <c r="W11" i="30"/>
  <c r="I24" i="30"/>
  <c r="Y12" i="30"/>
  <c r="W12" i="30"/>
  <c r="U12" i="30"/>
  <c r="S12" i="30"/>
  <c r="Q12" i="30"/>
  <c r="AB23" i="30"/>
  <c r="AB24" i="30" s="1"/>
  <c r="AG17" i="29"/>
  <c r="W8" i="29"/>
  <c r="U8" i="29"/>
  <c r="S8" i="29"/>
  <c r="Q8" i="29"/>
  <c r="Y12" i="29"/>
  <c r="W12" i="29"/>
  <c r="U12" i="29"/>
  <c r="S12" i="29"/>
  <c r="Q12" i="29"/>
  <c r="Q14" i="29"/>
  <c r="W14" i="29"/>
  <c r="U14" i="29"/>
  <c r="S14" i="29"/>
  <c r="W7" i="29"/>
  <c r="U7" i="29"/>
  <c r="S15" i="29"/>
  <c r="Q15" i="29"/>
  <c r="Y15" i="29"/>
  <c r="W15" i="29"/>
  <c r="U15" i="29"/>
  <c r="U11" i="29"/>
  <c r="T11" i="29"/>
  <c r="W11" i="29"/>
  <c r="W16" i="29"/>
  <c r="U16" i="29"/>
  <c r="AH16" i="29" s="1"/>
  <c r="AB23" i="29"/>
  <c r="AB24" i="29" s="1"/>
  <c r="U12" i="28"/>
  <c r="S12" i="28"/>
  <c r="AG17" i="28"/>
  <c r="W7" i="28"/>
  <c r="U7" i="28"/>
  <c r="U11" i="28"/>
  <c r="T11" i="28"/>
  <c r="W11" i="28"/>
  <c r="W16" i="28"/>
  <c r="U16" i="28"/>
  <c r="Z23" i="28"/>
  <c r="Z24" i="28" s="1"/>
  <c r="Q14" i="28"/>
  <c r="W14" i="28"/>
  <c r="S14" i="28"/>
  <c r="U14" i="28"/>
  <c r="U15" i="28"/>
  <c r="Y15" i="28"/>
  <c r="W15" i="28"/>
  <c r="S15" i="28"/>
  <c r="Q15" i="28"/>
  <c r="AH12" i="28"/>
  <c r="I24" i="28"/>
  <c r="AB23" i="28"/>
  <c r="AB24" i="28" s="1"/>
  <c r="W8" i="28"/>
  <c r="S8" i="28"/>
  <c r="U8" i="28"/>
  <c r="Q8" i="28"/>
  <c r="W12" i="28"/>
  <c r="Y12" i="28"/>
  <c r="AG17" i="27"/>
  <c r="W14" i="27"/>
  <c r="U14" i="27"/>
  <c r="Q14" i="27"/>
  <c r="S14" i="27"/>
  <c r="I24" i="27"/>
  <c r="S15" i="27"/>
  <c r="Q15" i="27"/>
  <c r="Y15" i="27"/>
  <c r="U15" i="27"/>
  <c r="W15" i="27"/>
  <c r="W7" i="27"/>
  <c r="U7" i="27"/>
  <c r="U11" i="27"/>
  <c r="T11" i="27"/>
  <c r="W11" i="27"/>
  <c r="W8" i="27"/>
  <c r="U8" i="27"/>
  <c r="Q8" i="27"/>
  <c r="S8" i="27"/>
  <c r="Y12" i="27"/>
  <c r="Y17" i="27" s="1"/>
  <c r="Y23" i="27" s="1"/>
  <c r="Y24" i="27" s="1"/>
  <c r="W12" i="27"/>
  <c r="S12" i="27"/>
  <c r="Q12" i="27"/>
  <c r="U12" i="27"/>
  <c r="Z23" i="27"/>
  <c r="Z24" i="27" s="1"/>
  <c r="U16" i="27"/>
  <c r="W16" i="27"/>
  <c r="X23" i="27"/>
  <c r="X24" i="27" s="1"/>
  <c r="AG17" i="26"/>
  <c r="W14" i="26"/>
  <c r="U14" i="26"/>
  <c r="S14" i="26"/>
  <c r="Q14" i="26"/>
  <c r="I24" i="26"/>
  <c r="U7" i="26"/>
  <c r="W7" i="26"/>
  <c r="U11" i="26"/>
  <c r="W11" i="26"/>
  <c r="T11" i="26"/>
  <c r="U16" i="26"/>
  <c r="W16" i="26"/>
  <c r="Z23" i="26"/>
  <c r="Z24" i="26" s="1"/>
  <c r="U15" i="26"/>
  <c r="S15" i="26"/>
  <c r="Q15" i="26"/>
  <c r="Y15" i="26"/>
  <c r="W15" i="26"/>
  <c r="W8" i="26"/>
  <c r="Q8" i="26"/>
  <c r="U8" i="26"/>
  <c r="S8" i="26"/>
  <c r="U12" i="26"/>
  <c r="Y12" i="26"/>
  <c r="W12" i="26"/>
  <c r="S12" i="26"/>
  <c r="Q12" i="26"/>
  <c r="AG17" i="25"/>
  <c r="S15" i="25"/>
  <c r="U15" i="25"/>
  <c r="Y15" i="25"/>
  <c r="Q15" i="25"/>
  <c r="W15" i="25"/>
  <c r="W16" i="25"/>
  <c r="U16" i="25"/>
  <c r="AH16" i="25" s="1"/>
  <c r="T11" i="25"/>
  <c r="W11" i="25"/>
  <c r="U11" i="25"/>
  <c r="Q14" i="25"/>
  <c r="W14" i="25"/>
  <c r="U14" i="25"/>
  <c r="S14" i="25"/>
  <c r="I24" i="25"/>
  <c r="W7" i="25"/>
  <c r="U7" i="25"/>
  <c r="S12" i="25"/>
  <c r="Q12" i="25"/>
  <c r="Y12" i="25"/>
  <c r="W12" i="25"/>
  <c r="U12" i="25"/>
  <c r="AB23" i="25"/>
  <c r="AB24" i="25" s="1"/>
  <c r="Q8" i="25"/>
  <c r="W8" i="25"/>
  <c r="U8" i="25"/>
  <c r="S8" i="25"/>
  <c r="L23" i="25"/>
  <c r="L24" i="25" s="1"/>
  <c r="AG17" i="24"/>
  <c r="S15" i="24"/>
  <c r="Q15" i="24"/>
  <c r="Y15" i="24"/>
  <c r="U15" i="24"/>
  <c r="W15" i="24"/>
  <c r="T11" i="24"/>
  <c r="W11" i="24"/>
  <c r="U11" i="24"/>
  <c r="W16" i="24"/>
  <c r="U16" i="24"/>
  <c r="AH16" i="24" s="1"/>
  <c r="U7" i="24"/>
  <c r="W7" i="24"/>
  <c r="Z23" i="24"/>
  <c r="Z24" i="24" s="1"/>
  <c r="I24" i="24"/>
  <c r="W8" i="24"/>
  <c r="U8" i="24"/>
  <c r="Q8" i="24"/>
  <c r="S8" i="24"/>
  <c r="U12" i="24"/>
  <c r="S12" i="24"/>
  <c r="Q12" i="24"/>
  <c r="Y12" i="24"/>
  <c r="W12" i="24"/>
  <c r="W14" i="24"/>
  <c r="U14" i="24"/>
  <c r="S14" i="24"/>
  <c r="Q14" i="24"/>
  <c r="L23" i="24"/>
  <c r="L24" i="24" s="1"/>
  <c r="AH16" i="33" l="1"/>
  <c r="AH14" i="33"/>
  <c r="AH11" i="33"/>
  <c r="T17" i="33"/>
  <c r="T23" i="33" s="1"/>
  <c r="T24" i="33" s="1"/>
  <c r="AH15" i="33"/>
  <c r="S17" i="33"/>
  <c r="S23" i="33" s="1"/>
  <c r="S24" i="33" s="1"/>
  <c r="AH12" i="33"/>
  <c r="Q17" i="33"/>
  <c r="AH8" i="33"/>
  <c r="W17" i="33"/>
  <c r="W23" i="33" s="1"/>
  <c r="W24" i="33" s="1"/>
  <c r="U17" i="33"/>
  <c r="U23" i="33" s="1"/>
  <c r="U24" i="33" s="1"/>
  <c r="AH7" i="33"/>
  <c r="Y17" i="33"/>
  <c r="Y23" i="33" s="1"/>
  <c r="Y24" i="33" s="1"/>
  <c r="W17" i="32"/>
  <c r="W23" i="32" s="1"/>
  <c r="W24" i="32" s="1"/>
  <c r="AH14" i="32"/>
  <c r="AH15" i="32"/>
  <c r="AH11" i="32"/>
  <c r="T17" i="32"/>
  <c r="T23" i="32" s="1"/>
  <c r="T24" i="32" s="1"/>
  <c r="AH7" i="32"/>
  <c r="U17" i="32"/>
  <c r="U23" i="32" s="1"/>
  <c r="U24" i="32" s="1"/>
  <c r="Q17" i="32"/>
  <c r="AH8" i="32"/>
  <c r="S17" i="32"/>
  <c r="S23" i="32" s="1"/>
  <c r="S24" i="32" s="1"/>
  <c r="AH12" i="32"/>
  <c r="AH12" i="31"/>
  <c r="Q17" i="31"/>
  <c r="AH8" i="31"/>
  <c r="S17" i="31"/>
  <c r="S23" i="31" s="1"/>
  <c r="S24" i="31" s="1"/>
  <c r="AH15" i="31"/>
  <c r="AH11" i="31"/>
  <c r="T17" i="31"/>
  <c r="T23" i="31" s="1"/>
  <c r="T24" i="31" s="1"/>
  <c r="AH7" i="31"/>
  <c r="U17" i="31"/>
  <c r="U23" i="31" s="1"/>
  <c r="U24" i="31" s="1"/>
  <c r="W17" i="31"/>
  <c r="W23" i="31" s="1"/>
  <c r="W24" i="31" s="1"/>
  <c r="AH14" i="31"/>
  <c r="Y17" i="30"/>
  <c r="Y23" i="30" s="1"/>
  <c r="Y24" i="30" s="1"/>
  <c r="AH14" i="30"/>
  <c r="S17" i="30"/>
  <c r="S23" i="30" s="1"/>
  <c r="S24" i="30" s="1"/>
  <c r="AH7" i="30"/>
  <c r="U17" i="30"/>
  <c r="U23" i="30" s="1"/>
  <c r="U24" i="30" s="1"/>
  <c r="AH15" i="30"/>
  <c r="W17" i="30"/>
  <c r="W23" i="30" s="1"/>
  <c r="W24" i="30" s="1"/>
  <c r="AH12" i="30"/>
  <c r="AH11" i="30"/>
  <c r="T17" i="30"/>
  <c r="T23" i="30" s="1"/>
  <c r="T24" i="30" s="1"/>
  <c r="Q17" i="30"/>
  <c r="AH8" i="30"/>
  <c r="Y17" i="29"/>
  <c r="Y23" i="29" s="1"/>
  <c r="Y24" i="29" s="1"/>
  <c r="AH7" i="29"/>
  <c r="U17" i="29"/>
  <c r="U23" i="29" s="1"/>
  <c r="U24" i="29" s="1"/>
  <c r="Q17" i="29"/>
  <c r="AH8" i="29"/>
  <c r="W17" i="29"/>
  <c r="W23" i="29" s="1"/>
  <c r="W24" i="29" s="1"/>
  <c r="S17" i="29"/>
  <c r="S23" i="29" s="1"/>
  <c r="S24" i="29" s="1"/>
  <c r="AH11" i="29"/>
  <c r="T17" i="29"/>
  <c r="T23" i="29" s="1"/>
  <c r="T24" i="29" s="1"/>
  <c r="AH14" i="29"/>
  <c r="AH15" i="29"/>
  <c r="AH12" i="29"/>
  <c r="AH16" i="28"/>
  <c r="AH15" i="28"/>
  <c r="AH7" i="28"/>
  <c r="U17" i="28"/>
  <c r="U23" i="28" s="1"/>
  <c r="U24" i="28" s="1"/>
  <c r="S17" i="28"/>
  <c r="S23" i="28" s="1"/>
  <c r="S24" i="28" s="1"/>
  <c r="AH8" i="28"/>
  <c r="Q17" i="28"/>
  <c r="AH14" i="28"/>
  <c r="W17" i="28"/>
  <c r="W23" i="28" s="1"/>
  <c r="W24" i="28" s="1"/>
  <c r="Y17" i="28"/>
  <c r="Y23" i="28" s="1"/>
  <c r="Y24" i="28" s="1"/>
  <c r="AH11" i="28"/>
  <c r="T17" i="28"/>
  <c r="T23" i="28" s="1"/>
  <c r="T24" i="28" s="1"/>
  <c r="AH16" i="27"/>
  <c r="AH11" i="27"/>
  <c r="T17" i="27"/>
  <c r="T23" i="27" s="1"/>
  <c r="T24" i="27" s="1"/>
  <c r="W17" i="27"/>
  <c r="W23" i="27" s="1"/>
  <c r="W24" i="27" s="1"/>
  <c r="AH15" i="27"/>
  <c r="AH8" i="27"/>
  <c r="Q17" i="27"/>
  <c r="AH14" i="27"/>
  <c r="AH7" i="27"/>
  <c r="U17" i="27"/>
  <c r="U23" i="27" s="1"/>
  <c r="U24" i="27" s="1"/>
  <c r="AH12" i="27"/>
  <c r="S17" i="27"/>
  <c r="S23" i="27" s="1"/>
  <c r="S24" i="27" s="1"/>
  <c r="Y17" i="26"/>
  <c r="Y23" i="26" s="1"/>
  <c r="Y24" i="26" s="1"/>
  <c r="S17" i="26"/>
  <c r="S23" i="26" s="1"/>
  <c r="S24" i="26" s="1"/>
  <c r="AH16" i="26"/>
  <c r="AH11" i="26"/>
  <c r="T17" i="26"/>
  <c r="T23" i="26" s="1"/>
  <c r="T24" i="26" s="1"/>
  <c r="Q17" i="26"/>
  <c r="AH8" i="26"/>
  <c r="W17" i="26"/>
  <c r="W23" i="26" s="1"/>
  <c r="W24" i="26" s="1"/>
  <c r="AH15" i="26"/>
  <c r="AH12" i="26"/>
  <c r="U17" i="26"/>
  <c r="U23" i="26" s="1"/>
  <c r="U24" i="26" s="1"/>
  <c r="AH7" i="26"/>
  <c r="AH14" i="26"/>
  <c r="S17" i="25"/>
  <c r="S23" i="25" s="1"/>
  <c r="S24" i="25" s="1"/>
  <c r="W17" i="25"/>
  <c r="W23" i="25" s="1"/>
  <c r="W24" i="25" s="1"/>
  <c r="Y17" i="25"/>
  <c r="Y23" i="25" s="1"/>
  <c r="Y24" i="25" s="1"/>
  <c r="AH15" i="25"/>
  <c r="AH8" i="25"/>
  <c r="Q17" i="25"/>
  <c r="AH12" i="25"/>
  <c r="AH14" i="25"/>
  <c r="AH11" i="25"/>
  <c r="T17" i="25"/>
  <c r="T23" i="25" s="1"/>
  <c r="T24" i="25" s="1"/>
  <c r="AH7" i="25"/>
  <c r="U17" i="25"/>
  <c r="U23" i="25" s="1"/>
  <c r="U24" i="25" s="1"/>
  <c r="AH15" i="24"/>
  <c r="Y17" i="24"/>
  <c r="Y23" i="24" s="1"/>
  <c r="Y24" i="24" s="1"/>
  <c r="AH7" i="24"/>
  <c r="U17" i="24"/>
  <c r="U23" i="24" s="1"/>
  <c r="U24" i="24" s="1"/>
  <c r="W17" i="24"/>
  <c r="W23" i="24" s="1"/>
  <c r="W24" i="24" s="1"/>
  <c r="S17" i="24"/>
  <c r="S23" i="24" s="1"/>
  <c r="S24" i="24" s="1"/>
  <c r="AH8" i="24"/>
  <c r="Q17" i="24"/>
  <c r="AH11" i="24"/>
  <c r="T17" i="24"/>
  <c r="T23" i="24" s="1"/>
  <c r="T24" i="24" s="1"/>
  <c r="AH12" i="24"/>
  <c r="AH14" i="24"/>
  <c r="Q23" i="33" l="1"/>
  <c r="AH17" i="33"/>
  <c r="Q23" i="32"/>
  <c r="AH17" i="32"/>
  <c r="Q23" i="31"/>
  <c r="AH17" i="31"/>
  <c r="Q23" i="30"/>
  <c r="AH17" i="30"/>
  <c r="Q23" i="29"/>
  <c r="AH17" i="29"/>
  <c r="Q23" i="28"/>
  <c r="AH17" i="28"/>
  <c r="Q23" i="27"/>
  <c r="AH17" i="27"/>
  <c r="Q23" i="26"/>
  <c r="AH17" i="26"/>
  <c r="Q23" i="25"/>
  <c r="AH17" i="25"/>
  <c r="Q23" i="24"/>
  <c r="AH17" i="24"/>
  <c r="Q24" i="33" l="1"/>
  <c r="AH23" i="33"/>
  <c r="Q24" i="32"/>
  <c r="AH23" i="32"/>
  <c r="Q24" i="31"/>
  <c r="AH23" i="31"/>
  <c r="Q24" i="30"/>
  <c r="AH23" i="30"/>
  <c r="Q24" i="29"/>
  <c r="AH23" i="29"/>
  <c r="Q24" i="28"/>
  <c r="AH23" i="28"/>
  <c r="Q24" i="27"/>
  <c r="AH23" i="27"/>
  <c r="Q24" i="26"/>
  <c r="AH23" i="26"/>
  <c r="Q24" i="25"/>
  <c r="AH23" i="25"/>
  <c r="Q24" i="24"/>
  <c r="AH23" i="24"/>
  <c r="AE22" i="18" l="1"/>
  <c r="AC22" i="18"/>
  <c r="AA22" i="18"/>
  <c r="Y22" i="18"/>
  <c r="W22" i="18"/>
  <c r="U22" i="18"/>
  <c r="S22" i="18"/>
  <c r="Q22" i="18"/>
  <c r="O22" i="18"/>
  <c r="M22" i="18"/>
  <c r="K22" i="18"/>
  <c r="I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D19" i="18"/>
  <c r="AB19" i="18"/>
  <c r="Z19" i="18"/>
  <c r="X19" i="18"/>
  <c r="V19" i="18"/>
  <c r="T19" i="18"/>
  <c r="R19" i="18"/>
  <c r="P19" i="18"/>
  <c r="N19" i="18"/>
  <c r="L19" i="18"/>
  <c r="J19" i="18"/>
  <c r="AF18" i="18"/>
  <c r="AF22" i="18" s="1"/>
  <c r="AD18" i="18"/>
  <c r="AD22" i="18" s="1"/>
  <c r="AB18" i="18"/>
  <c r="AB22" i="18" s="1"/>
  <c r="Z18" i="18"/>
  <c r="Z22" i="18" s="1"/>
  <c r="X18" i="18"/>
  <c r="X22" i="18" s="1"/>
  <c r="V18" i="18"/>
  <c r="V22" i="18" s="1"/>
  <c r="T18" i="18"/>
  <c r="T22" i="18" s="1"/>
  <c r="R18" i="18"/>
  <c r="R22" i="18" s="1"/>
  <c r="P18" i="18"/>
  <c r="P22" i="18" s="1"/>
  <c r="N18" i="18"/>
  <c r="N22" i="18" s="1"/>
  <c r="L18" i="18"/>
  <c r="L22" i="18" s="1"/>
  <c r="J18" i="18"/>
  <c r="J22" i="18" s="1"/>
  <c r="AF17" i="18"/>
  <c r="AE17" i="18"/>
  <c r="AE23" i="18" s="1"/>
  <c r="AE24" i="18" s="1"/>
  <c r="AD17" i="18"/>
  <c r="AD23" i="18" s="1"/>
  <c r="AD24" i="18" s="1"/>
  <c r="AC17" i="18"/>
  <c r="AC23" i="18" s="1"/>
  <c r="AC24" i="18" s="1"/>
  <c r="AB17" i="18"/>
  <c r="AB23" i="18" s="1"/>
  <c r="AB24" i="18" s="1"/>
  <c r="AA17" i="18"/>
  <c r="AA23" i="18" s="1"/>
  <c r="AA24" i="18" s="1"/>
  <c r="Z17" i="18"/>
  <c r="Z23" i="18" s="1"/>
  <c r="Z24" i="18" s="1"/>
  <c r="X17" i="18"/>
  <c r="X23" i="18" s="1"/>
  <c r="X24" i="18" s="1"/>
  <c r="V17" i="18"/>
  <c r="V23" i="18" s="1"/>
  <c r="V24" i="18" s="1"/>
  <c r="R17" i="18"/>
  <c r="R23" i="18" s="1"/>
  <c r="R24" i="18" s="1"/>
  <c r="P17" i="18"/>
  <c r="P23" i="18" s="1"/>
  <c r="P24" i="18" s="1"/>
  <c r="O17" i="18"/>
  <c r="O23" i="18" s="1"/>
  <c r="O24" i="18" s="1"/>
  <c r="N17" i="18"/>
  <c r="N23" i="18" s="1"/>
  <c r="N24" i="18" s="1"/>
  <c r="M17" i="18"/>
  <c r="M23" i="18" s="1"/>
  <c r="M24" i="18" s="1"/>
  <c r="L17" i="18"/>
  <c r="L23" i="18" s="1"/>
  <c r="L24" i="18" s="1"/>
  <c r="K17" i="18"/>
  <c r="K23" i="18" s="1"/>
  <c r="K24" i="18" s="1"/>
  <c r="J17" i="18"/>
  <c r="J23" i="18" s="1"/>
  <c r="J24" i="18" s="1"/>
  <c r="I17" i="18"/>
  <c r="I23" i="18" s="1"/>
  <c r="AF23" i="18" l="1"/>
  <c r="AF24" i="18" s="1"/>
  <c r="I24" i="18"/>
  <c r="C6" i="18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B6" i="18"/>
  <c r="AG16" i="18"/>
  <c r="AG15" i="18"/>
  <c r="AG14" i="18"/>
  <c r="AH13" i="18"/>
  <c r="AG13" i="18"/>
  <c r="AG12" i="18"/>
  <c r="AG11" i="18"/>
  <c r="AH10" i="18"/>
  <c r="AG10" i="18"/>
  <c r="AH9" i="18"/>
  <c r="AG9" i="18"/>
  <c r="AG8" i="18"/>
  <c r="AG7" i="18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8" i="18"/>
  <c r="AG17" i="18" l="1"/>
  <c r="D16" i="18" l="1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D7" i="18"/>
  <c r="E7" i="18" s="1"/>
  <c r="G7" i="18" s="1"/>
  <c r="U11" i="18" l="1"/>
  <c r="T11" i="18"/>
  <c r="W11" i="18"/>
  <c r="Y15" i="18"/>
  <c r="U15" i="18"/>
  <c r="S15" i="18"/>
  <c r="Q15" i="18"/>
  <c r="AH15" i="18" s="1"/>
  <c r="W15" i="18"/>
  <c r="U12" i="18"/>
  <c r="Y12" i="18"/>
  <c r="Y17" i="18" s="1"/>
  <c r="Y23" i="18" s="1"/>
  <c r="Y24" i="18" s="1"/>
  <c r="S12" i="18"/>
  <c r="Q12" i="18"/>
  <c r="AH12" i="18" s="1"/>
  <c r="W12" i="18"/>
  <c r="S14" i="18"/>
  <c r="Q14" i="18"/>
  <c r="W14" i="18"/>
  <c r="U14" i="18"/>
  <c r="U16" i="18"/>
  <c r="W16" i="18"/>
  <c r="Q8" i="18"/>
  <c r="U8" i="18"/>
  <c r="W8" i="18"/>
  <c r="S8" i="18"/>
  <c r="S17" i="18" s="1"/>
  <c r="S23" i="18" s="1"/>
  <c r="S24" i="18" s="1"/>
  <c r="U7" i="18"/>
  <c r="U17" i="18" s="1"/>
  <c r="W7" i="18"/>
  <c r="AH16" i="18" l="1"/>
  <c r="AH14" i="18"/>
  <c r="T17" i="18"/>
  <c r="T23" i="18" s="1"/>
  <c r="T24" i="18" s="1"/>
  <c r="AH11" i="18"/>
  <c r="Q17" i="18"/>
  <c r="Q23" i="18" s="1"/>
  <c r="Q24" i="18" s="1"/>
  <c r="AH8" i="18"/>
  <c r="AH7" i="18"/>
  <c r="W17" i="18"/>
  <c r="W23" i="18" s="1"/>
  <c r="W24" i="18" s="1"/>
  <c r="U23" i="18"/>
  <c r="AH17" i="18" l="1"/>
  <c r="U24" i="18"/>
  <c r="AH23" i="18"/>
</calcChain>
</file>

<file path=xl/sharedStrings.xml><?xml version="1.0" encoding="utf-8"?>
<sst xmlns="http://schemas.openxmlformats.org/spreadsheetml/2006/main" count="748" uniqueCount="56">
  <si>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</si>
  <si>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</si>
  <si>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</si>
  <si>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</si>
  <si>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</si>
  <si>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</si>
  <si>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</si>
  <si>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</si>
  <si>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</si>
  <si>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</si>
  <si>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</si>
  <si>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</si>
  <si>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</si>
  <si>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</si>
  <si>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</si>
  <si>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</si>
  <si>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</si>
  <si>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</si>
  <si>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</si>
  <si>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</si>
  <si>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</si>
  <si>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</si>
  <si>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</si>
  <si>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</si>
  <si>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</si>
  <si>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</si>
  <si>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</si>
  <si>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</si>
  <si>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</si>
  <si>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</si>
  <si>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</si>
  <si>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</si>
  <si>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</si>
  <si>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</si>
  <si>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</si>
  <si>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</si>
  <si>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</si>
  <si>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</si>
  <si>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</si>
  <si>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VII ზონა.</t>
    </r>
    <r>
      <rPr>
        <sz val="12"/>
        <color theme="1"/>
        <rFont val="Sylfaen"/>
        <family val="1"/>
      </rPr>
      <t xml:space="preserve"> ქვეზონა - ბაღდადის, თერჯოლა- დაბლობი მასივები ზესტაფონამდე,  </t>
    </r>
  </si>
  <si>
    <t>ნოემბერი XI</t>
  </si>
  <si>
    <t>თებერვალი II</t>
  </si>
  <si>
    <t>იანვარი I</t>
  </si>
  <si>
    <t>ჯამი</t>
  </si>
  <si>
    <t>ჰექტარ რწყვა</t>
  </si>
  <si>
    <t>წყლის მოცულობა</t>
  </si>
  <si>
    <t>ყვირილა-ცხენისწყალი (მაშველის ს.ს.)</t>
  </si>
  <si>
    <t>ყვირილა-ცხენისწყალი (დიმი-როკითის ს.ს.)</t>
  </si>
  <si>
    <t>ყვირილა-ცხენისწყალი (აჯამეთის ს.ს.)</t>
  </si>
  <si>
    <t>ყვირილა-ცხენისწყალი (აფხანაურის ს.ს.)</t>
  </si>
  <si>
    <t>ყვირილა-ცხენისწყალი (ვარციხის ს.ს.)</t>
  </si>
  <si>
    <t>ყვირილა-ცხენისწყალი (ტობანიერის ს.ს.)</t>
  </si>
  <si>
    <t>ყვირილა-ცხენისწყალი (ციხესულორის ს.ს.)</t>
  </si>
  <si>
    <t>ყვირილა-ცხენისწყალი (ჭალა-ორღულის ს.ს)</t>
  </si>
  <si>
    <t>ყვირილა-ცხენისწყალი (ხოდაბუნის ს.ს)</t>
  </si>
  <si>
    <t>ყვირილა-ცხენისწყალი (ეწერის ს.ს)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</si>
</sst>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/>
    <xf numFmtId="0" fontId="2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0"/>
  <sheetViews>
    <sheetView view="pageBreakPreview" zoomScale="60" zoomScaleNormal="90" workbookViewId="0">
      <selection activeCell="G17" sqref="G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.28515625" style="1" customWidth="1"/>
    <col min="9" max="12" width="7.140625" style="3" customWidth="1"/>
    <col min="13" max="16" width="7.140625" style="1" customWidth="1"/>
    <col min="17" max="17" width="14.28515625" style="1" customWidth="1"/>
    <col min="18" max="18" width="7.140625" style="1" customWidth="1"/>
    <col min="19" max="19" width="16.7109375" style="1" customWidth="1"/>
    <col min="20" max="20" width="15.7109375" style="1" customWidth="1"/>
    <col min="21" max="21" width="17" style="1" customWidth="1"/>
    <col min="22" max="22" width="11" style="1" customWidth="1"/>
    <col min="23" max="23" width="17.7109375" style="1" customWidth="1"/>
    <col min="24" max="24" width="11" style="1" customWidth="1"/>
    <col min="25" max="25" width="14.5703125" style="1" customWidth="1"/>
    <col min="26" max="32" width="7.140625" style="1" customWidth="1"/>
    <col min="33" max="33" width="11.28515625" style="3" customWidth="1"/>
    <col min="34" max="34" width="17.5703125" style="3" customWidth="1"/>
    <col min="35" max="16384" width="9.140625" style="1"/>
  </cols>
  <sheetData>
    <row r="1" spans="1:34" ht="23.25" customHeight="1" x14ac:dyDescent="0.35">
      <c r="A1" s="69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136.94999999999999</v>
      </c>
      <c r="G8" s="21">
        <f t="shared" ref="G8:G16" si="3">E8*F8</f>
        <v>130.5040509259259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169133.24999999997</v>
      </c>
      <c r="R8" s="10"/>
      <c r="S8" s="8">
        <f>G8*15*86.4</f>
        <v>169133.24999999997</v>
      </c>
      <c r="T8" s="10"/>
      <c r="U8" s="8">
        <f>G8*15*86.4</f>
        <v>169133.24999999997</v>
      </c>
      <c r="V8" s="10"/>
      <c r="W8" s="8">
        <f>G8*15*86.4</f>
        <v>169133.24999999997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547.79999999999995</v>
      </c>
      <c r="AH8" s="56">
        <f>I8+J8+K8+L8+M8+N8+O8+P8+Q8+R8+S8+T8+U8+V8+W8+X8+Y8+Z8+AA8+AB8+AC8+AD8+AE8+AF8</f>
        <v>676532.99999999988</v>
      </c>
    </row>
    <row r="9" spans="1:34" ht="33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81.58</v>
      </c>
      <c r="G11" s="21">
        <f t="shared" si="3"/>
        <v>88.818966049382709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122783.33866666666</v>
      </c>
      <c r="U11" s="8">
        <f>G11*15*86.4</f>
        <v>115109.38</v>
      </c>
      <c r="V11" s="10"/>
      <c r="W11" s="8">
        <f>G11*15*86.4</f>
        <v>115109.38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244.74</v>
      </c>
      <c r="AH11" s="56">
        <f t="shared" si="6"/>
        <v>353002.09866666666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245.43</v>
      </c>
      <c r="G12" s="21">
        <f t="shared" si="3"/>
        <v>233.87812499999998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303106.05</v>
      </c>
      <c r="R12" s="10"/>
      <c r="S12" s="8">
        <f>G12*15*86.4</f>
        <v>303106.05</v>
      </c>
      <c r="T12" s="10"/>
      <c r="U12" s="8">
        <f>G12*15*86.4</f>
        <v>303106.05</v>
      </c>
      <c r="V12" s="10"/>
      <c r="W12" s="8">
        <f>G12*15*86.4</f>
        <v>303106.05</v>
      </c>
      <c r="X12" s="10"/>
      <c r="Y12" s="8">
        <f>G12*15*86.4</f>
        <v>303106.05</v>
      </c>
      <c r="Z12" s="12"/>
      <c r="AA12" s="11"/>
      <c r="AB12" s="12"/>
      <c r="AC12" s="4"/>
      <c r="AD12" s="5"/>
      <c r="AE12" s="4"/>
      <c r="AF12" s="5"/>
      <c r="AG12" s="19">
        <f t="shared" si="5"/>
        <v>1227.1500000000001</v>
      </c>
      <c r="AH12" s="56">
        <f t="shared" si="6"/>
        <v>1515530.25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44.96</v>
      </c>
      <c r="G15" s="21">
        <f t="shared" si="3"/>
        <v>48.949506172839506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63438.560000000005</v>
      </c>
      <c r="R15" s="10"/>
      <c r="S15" s="8">
        <f>G15*15*86.4</f>
        <v>63438.560000000005</v>
      </c>
      <c r="T15" s="10"/>
      <c r="U15" s="8">
        <f>G15*15*86.4</f>
        <v>63438.560000000005</v>
      </c>
      <c r="V15" s="10"/>
      <c r="W15" s="8">
        <f>G15*15*86.4</f>
        <v>63438.560000000005</v>
      </c>
      <c r="X15" s="10"/>
      <c r="Y15" s="8">
        <f>G15*15*86.4</f>
        <v>63438.560000000005</v>
      </c>
      <c r="Z15" s="12"/>
      <c r="AA15" s="11"/>
      <c r="AB15" s="12"/>
      <c r="AC15" s="4"/>
      <c r="AD15" s="5"/>
      <c r="AE15" s="4"/>
      <c r="AF15" s="5"/>
      <c r="AG15" s="19">
        <f t="shared" si="5"/>
        <v>224.8</v>
      </c>
      <c r="AH15" s="56">
        <f t="shared" si="6"/>
        <v>317192.80000000005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0.83</v>
      </c>
      <c r="G16" s="44">
        <f t="shared" si="3"/>
        <v>0.90364969135802464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1171.1300000000001</v>
      </c>
      <c r="V16" s="47"/>
      <c r="W16" s="49">
        <f>G16*15*86.4</f>
        <v>1171.1300000000001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1.66</v>
      </c>
      <c r="AH16" s="57">
        <f t="shared" si="6"/>
        <v>2342.2600000000002</v>
      </c>
    </row>
    <row r="17" spans="1:34" ht="42.7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535677.86</v>
      </c>
      <c r="R17" s="58">
        <f t="shared" si="7"/>
        <v>0</v>
      </c>
      <c r="S17" s="59">
        <f t="shared" si="7"/>
        <v>535677.86</v>
      </c>
      <c r="T17" s="58">
        <f t="shared" si="7"/>
        <v>122783.33866666666</v>
      </c>
      <c r="U17" s="59">
        <f t="shared" si="7"/>
        <v>651958.37</v>
      </c>
      <c r="V17" s="58">
        <f t="shared" si="7"/>
        <v>0</v>
      </c>
      <c r="W17" s="59">
        <f t="shared" si="7"/>
        <v>651958.37</v>
      </c>
      <c r="X17" s="58">
        <f t="shared" si="7"/>
        <v>0</v>
      </c>
      <c r="Y17" s="59">
        <f t="shared" si="7"/>
        <v>366544.61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2246.15</v>
      </c>
      <c r="AH17" s="58">
        <f>I17+J17+K17+L17+M17+N17+O17+P17+Q17+R17+S17+T17+U17+V17+W17+X17+Y17+Z17+AA17+AB17+AC17+AD17+AE17+AF17</f>
        <v>2864600.4086666666</v>
      </c>
    </row>
    <row r="18" spans="1:34" ht="27.7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27.7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27.7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5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7.7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0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937392.90057834832</v>
      </c>
      <c r="R23" s="7">
        <f t="shared" si="20"/>
        <v>0</v>
      </c>
      <c r="S23" s="6">
        <f t="shared" si="20"/>
        <v>937392.90057834832</v>
      </c>
      <c r="T23" s="7">
        <f t="shared" si="20"/>
        <v>214860.90534979425</v>
      </c>
      <c r="U23" s="6">
        <f t="shared" si="20"/>
        <v>1140874.3820598298</v>
      </c>
      <c r="V23" s="7">
        <f t="shared" si="20"/>
        <v>0</v>
      </c>
      <c r="W23" s="6">
        <f t="shared" si="20"/>
        <v>1140874.3820598298</v>
      </c>
      <c r="X23" s="7">
        <f t="shared" si="20"/>
        <v>0</v>
      </c>
      <c r="Y23" s="6">
        <f t="shared" si="20"/>
        <v>641423.40166767291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5012818.8722938243</v>
      </c>
    </row>
    <row r="24" spans="1:34" ht="42.7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0.7232969911869972</v>
      </c>
      <c r="R24" s="40">
        <f t="shared" si="21"/>
        <v>0</v>
      </c>
      <c r="S24" s="64">
        <f t="shared" si="21"/>
        <v>0.7232969911869972</v>
      </c>
      <c r="T24" s="40">
        <f t="shared" si="21"/>
        <v>0.16578773560940915</v>
      </c>
      <c r="U24" s="64">
        <f t="shared" si="21"/>
        <v>0.88030430714493035</v>
      </c>
      <c r="V24" s="40">
        <f t="shared" si="21"/>
        <v>0</v>
      </c>
      <c r="W24" s="64">
        <f t="shared" si="21"/>
        <v>0.88030430714493035</v>
      </c>
      <c r="X24" s="40">
        <f t="shared" si="21"/>
        <v>0</v>
      </c>
      <c r="Y24" s="64">
        <f t="shared" si="21"/>
        <v>0.49492546424974759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  <mergeCell ref="O4:P4"/>
    <mergeCell ref="Q4:R4"/>
    <mergeCell ref="AC4:AD4"/>
    <mergeCell ref="AE4:AF4"/>
    <mergeCell ref="S4:T4"/>
    <mergeCell ref="U4:V4"/>
    <mergeCell ref="W4:X4"/>
    <mergeCell ref="Y4:Z4"/>
    <mergeCell ref="AA4:AB4"/>
  </mergeCells>
  <pageMargins left="0.25" right="0.25" top="0.75" bottom="0.75" header="0.3" footer="0.3"/>
  <pageSetup paperSize="9" scale="3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B32A-C809-406E-9771-00E18CC2BC23}">
  <sheetPr>
    <tabColor rgb="FF00B050"/>
    <pageSetUpPr fitToPage="1"/>
  </sheetPr>
  <dimension ref="A1:AH30"/>
  <sheetViews>
    <sheetView view="pageBreakPreview" zoomScale="60" zoomScaleNormal="90" workbookViewId="0">
      <selection activeCell="I20" sqref="I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7.140625" style="3" customWidth="1"/>
    <col min="13" max="16" width="7.140625" style="1" customWidth="1"/>
    <col min="17" max="17" width="13" style="1" bestFit="1" customWidth="1"/>
    <col min="18" max="18" width="7.140625" style="1" customWidth="1"/>
    <col min="19" max="19" width="13" style="1" bestFit="1" customWidth="1"/>
    <col min="20" max="21" width="12.5703125" style="1" bestFit="1" customWidth="1"/>
    <col min="22" max="22" width="7.140625" style="1" customWidth="1"/>
    <col min="23" max="23" width="12.5703125" style="1" bestFit="1" customWidth="1"/>
    <col min="24" max="24" width="7.140625" style="1" customWidth="1"/>
    <col min="25" max="25" width="13" style="1" bestFit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69" t="s">
        <v>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.7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31.15</v>
      </c>
      <c r="G8" s="21">
        <f t="shared" ref="G8:G16" si="3">E8*F8</f>
        <v>29.683834876543209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38470.25</v>
      </c>
      <c r="R8" s="10"/>
      <c r="S8" s="8">
        <f>G8*15*86.4</f>
        <v>38470.25</v>
      </c>
      <c r="T8" s="10"/>
      <c r="U8" s="8">
        <f>G8*15*86.4</f>
        <v>38470.25</v>
      </c>
      <c r="V8" s="10"/>
      <c r="W8" s="8">
        <f>G8*15*86.4</f>
        <v>38470.25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124.6</v>
      </c>
      <c r="AH8" s="56">
        <f>I8+J8+K8+L8+M8+N8+O8+P8+Q8+R8+S8+T8+U8+V8+W8+X8+Y8+Z8+AA8+AB8+AC8+AD8+AE8+AF8</f>
        <v>153881</v>
      </c>
    </row>
    <row r="9" spans="1:34" ht="33.7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.7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.7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11.99</v>
      </c>
      <c r="G11" s="21">
        <f t="shared" si="3"/>
        <v>13.053927469135802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18045.749333333333</v>
      </c>
      <c r="U11" s="8">
        <f>G11*15*86.4</f>
        <v>16917.89</v>
      </c>
      <c r="V11" s="10"/>
      <c r="W11" s="8">
        <f>G11*15*86.4</f>
        <v>16917.89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35.97</v>
      </c>
      <c r="AH11" s="56">
        <f t="shared" si="6"/>
        <v>51881.529333333332</v>
      </c>
    </row>
    <row r="12" spans="1:34" ht="33.7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23.93</v>
      </c>
      <c r="G12" s="21">
        <f t="shared" si="3"/>
        <v>22.803665123456788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29553.550000000003</v>
      </c>
      <c r="R12" s="10"/>
      <c r="S12" s="8">
        <f>G12*15*86.4</f>
        <v>29553.550000000003</v>
      </c>
      <c r="T12" s="10"/>
      <c r="U12" s="8">
        <f>G12*15*86.4</f>
        <v>29553.550000000003</v>
      </c>
      <c r="V12" s="10"/>
      <c r="W12" s="8">
        <f>G12*15*86.4</f>
        <v>29553.550000000003</v>
      </c>
      <c r="X12" s="10"/>
      <c r="Y12" s="8">
        <f>G12*15*86.4</f>
        <v>29553.550000000003</v>
      </c>
      <c r="Z12" s="12"/>
      <c r="AA12" s="11"/>
      <c r="AB12" s="12"/>
      <c r="AC12" s="4"/>
      <c r="AD12" s="5"/>
      <c r="AE12" s="4"/>
      <c r="AF12" s="5"/>
      <c r="AG12" s="19">
        <f t="shared" si="5"/>
        <v>119.65</v>
      </c>
      <c r="AH12" s="56">
        <f t="shared" si="6"/>
        <v>147767.75</v>
      </c>
    </row>
    <row r="13" spans="1:34" ht="33.7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.7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.7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.7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.7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68023.8</v>
      </c>
      <c r="R17" s="58">
        <f t="shared" si="7"/>
        <v>0</v>
      </c>
      <c r="S17" s="59">
        <f t="shared" si="7"/>
        <v>68023.8</v>
      </c>
      <c r="T17" s="58">
        <f t="shared" si="7"/>
        <v>18045.749333333333</v>
      </c>
      <c r="U17" s="59">
        <f t="shared" si="7"/>
        <v>84941.69</v>
      </c>
      <c r="V17" s="58">
        <f t="shared" si="7"/>
        <v>0</v>
      </c>
      <c r="W17" s="59">
        <f t="shared" si="7"/>
        <v>84941.69</v>
      </c>
      <c r="X17" s="58">
        <f t="shared" si="7"/>
        <v>0</v>
      </c>
      <c r="Y17" s="59">
        <f t="shared" si="7"/>
        <v>29553.550000000003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280.22000000000003</v>
      </c>
      <c r="AH17" s="58">
        <f>I17+J17+K17+L17+M17+N17+O17+P17+Q17+R17+S17+T17+U17+V17+W17+X17+Y17+Z17+AA17+AB17+AC17+AD17+AE17+AF17</f>
        <v>353530.27933333331</v>
      </c>
    </row>
    <row r="18" spans="1:34" ht="33.7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.7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3.7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3.7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119036.14457831327</v>
      </c>
      <c r="R23" s="7">
        <f t="shared" si="20"/>
        <v>0</v>
      </c>
      <c r="S23" s="6">
        <f t="shared" si="20"/>
        <v>119036.14457831327</v>
      </c>
      <c r="T23" s="7">
        <f t="shared" si="20"/>
        <v>31578.600823045272</v>
      </c>
      <c r="U23" s="6">
        <f t="shared" si="20"/>
        <v>148641.08284991822</v>
      </c>
      <c r="V23" s="7">
        <f t="shared" si="20"/>
        <v>0</v>
      </c>
      <c r="W23" s="6">
        <f t="shared" si="20"/>
        <v>148641.08284991822</v>
      </c>
      <c r="X23" s="7">
        <f t="shared" si="20"/>
        <v>0</v>
      </c>
      <c r="Y23" s="6">
        <f t="shared" si="20"/>
        <v>51716.320620171326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618649.37629967963</v>
      </c>
    </row>
    <row r="24" spans="1:34" ht="33.7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9.1848876989439249E-2</v>
      </c>
      <c r="R24" s="40">
        <f t="shared" si="21"/>
        <v>0</v>
      </c>
      <c r="S24" s="64">
        <f t="shared" si="21"/>
        <v>9.1848876989439249E-2</v>
      </c>
      <c r="T24" s="40">
        <f t="shared" si="21"/>
        <v>2.4366204338769501E-2</v>
      </c>
      <c r="U24" s="64">
        <f t="shared" si="21"/>
        <v>0.11469219355703567</v>
      </c>
      <c r="V24" s="40">
        <f t="shared" si="21"/>
        <v>0</v>
      </c>
      <c r="W24" s="64">
        <f t="shared" si="21"/>
        <v>0.11469219355703567</v>
      </c>
      <c r="X24" s="40">
        <f t="shared" si="21"/>
        <v>0</v>
      </c>
      <c r="Y24" s="64">
        <f t="shared" si="21"/>
        <v>3.9904568379761828E-2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A8A5-0126-4A6A-838F-0F8C4BE84DE3}">
  <sheetPr>
    <tabColor rgb="FF00B050"/>
    <pageSetUpPr fitToPage="1"/>
  </sheetPr>
  <dimension ref="A1:AH30"/>
  <sheetViews>
    <sheetView tabSelected="1" view="pageBreakPreview" zoomScale="60" zoomScaleNormal="90" workbookViewId="0">
      <selection activeCell="E19" sqref="E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7.140625" style="3" customWidth="1"/>
    <col min="13" max="16" width="7.140625" style="1" customWidth="1"/>
    <col min="17" max="17" width="13.5703125" style="1" customWidth="1"/>
    <col min="18" max="18" width="7.140625" style="1" customWidth="1"/>
    <col min="19" max="19" width="13.85546875" style="1" customWidth="1"/>
    <col min="20" max="20" width="13.7109375" style="1" customWidth="1"/>
    <col min="21" max="21" width="14.5703125" style="1" customWidth="1"/>
    <col min="22" max="22" width="7.140625" style="1" customWidth="1"/>
    <col min="23" max="23" width="16" style="1" customWidth="1"/>
    <col min="24" max="24" width="7.140625" style="1" customWidth="1"/>
    <col min="25" max="25" width="10.7109375" style="1" bestFit="1" customWidth="1"/>
    <col min="26" max="32" width="7.140625" style="1" customWidth="1"/>
    <col min="33" max="33" width="11.28515625" style="3" customWidth="1"/>
    <col min="34" max="34" width="15.42578125" style="3" customWidth="1"/>
    <col min="35" max="16384" width="9.140625" style="1"/>
  </cols>
  <sheetData>
    <row r="1" spans="1:34" ht="23.25" customHeight="1" x14ac:dyDescent="0.35">
      <c r="A1" s="69" t="s">
        <v>55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13.59</v>
      </c>
      <c r="G8" s="21">
        <f t="shared" ref="G8:G16" si="3">E8*F8</f>
        <v>12.950347222222222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16783.649999999998</v>
      </c>
      <c r="R8" s="10"/>
      <c r="S8" s="8">
        <f>G8*15*86.4</f>
        <v>16783.649999999998</v>
      </c>
      <c r="T8" s="10"/>
      <c r="U8" s="8">
        <f>G8*15*86.4</f>
        <v>16783.649999999998</v>
      </c>
      <c r="V8" s="10"/>
      <c r="W8" s="8">
        <f>G8*15*86.4</f>
        <v>16783.649999999998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54.36</v>
      </c>
      <c r="AH8" s="56">
        <f>I8+J8+K8+L8+M8+N8+O8+P8+Q8+R8+S8+T8+U8+V8+W8+X8+Y8+Z8+AA8+AB8+AC8+AD8+AE8+AF8</f>
        <v>67134.599999999991</v>
      </c>
    </row>
    <row r="9" spans="1:34" ht="39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9.85</v>
      </c>
      <c r="G11" s="21">
        <f t="shared" si="3"/>
        <v>10.724035493827159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14824.906666666666</v>
      </c>
      <c r="U11" s="8">
        <f>G11*15*86.4</f>
        <v>13898.35</v>
      </c>
      <c r="V11" s="10"/>
      <c r="W11" s="8">
        <f>G11*15*86.4</f>
        <v>13898.35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29.549999999999997</v>
      </c>
      <c r="AH11" s="56">
        <f t="shared" si="6"/>
        <v>42621.606666666667</v>
      </c>
    </row>
    <row r="12" spans="1:34" ht="39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7.11</v>
      </c>
      <c r="G12" s="21">
        <f t="shared" si="3"/>
        <v>6.775347222222222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8780.85</v>
      </c>
      <c r="R12" s="10"/>
      <c r="S12" s="8">
        <f>G12*15*86.4</f>
        <v>8780.85</v>
      </c>
      <c r="T12" s="10"/>
      <c r="U12" s="8">
        <f>G12*15*86.4</f>
        <v>8780.85</v>
      </c>
      <c r="V12" s="10"/>
      <c r="W12" s="8">
        <f>G12*15*86.4</f>
        <v>8780.85</v>
      </c>
      <c r="X12" s="10"/>
      <c r="Y12" s="8">
        <f>G12*15*86.4</f>
        <v>8780.85</v>
      </c>
      <c r="Z12" s="12"/>
      <c r="AA12" s="11"/>
      <c r="AB12" s="12"/>
      <c r="AC12" s="4"/>
      <c r="AD12" s="5"/>
      <c r="AE12" s="4"/>
      <c r="AF12" s="5"/>
      <c r="AG12" s="19">
        <f t="shared" si="5"/>
        <v>35.550000000000004</v>
      </c>
      <c r="AH12" s="56">
        <f t="shared" si="6"/>
        <v>43904.25</v>
      </c>
    </row>
    <row r="13" spans="1:34" ht="39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41.2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25564.5</v>
      </c>
      <c r="R17" s="58">
        <f t="shared" si="7"/>
        <v>0</v>
      </c>
      <c r="S17" s="59">
        <f t="shared" si="7"/>
        <v>25564.5</v>
      </c>
      <c r="T17" s="58">
        <f t="shared" si="7"/>
        <v>14824.906666666666</v>
      </c>
      <c r="U17" s="59">
        <f t="shared" si="7"/>
        <v>39462.85</v>
      </c>
      <c r="V17" s="58">
        <f t="shared" si="7"/>
        <v>0</v>
      </c>
      <c r="W17" s="59">
        <f t="shared" si="7"/>
        <v>39462.85</v>
      </c>
      <c r="X17" s="58">
        <f t="shared" si="7"/>
        <v>0</v>
      </c>
      <c r="Y17" s="59">
        <f t="shared" si="7"/>
        <v>8780.85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119.46000000000001</v>
      </c>
      <c r="AH17" s="58">
        <f>I17+J17+K17+L17+M17+N17+O17+P17+Q17+R17+S17+T17+U17+V17+W17+X17+Y17+Z17+AA17+AB17+AC17+AD17+AE17+AF17</f>
        <v>153660.45666666667</v>
      </c>
    </row>
    <row r="18" spans="1:34" ht="31.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1.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1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44735.805968973938</v>
      </c>
      <c r="R23" s="7">
        <f t="shared" si="20"/>
        <v>0</v>
      </c>
      <c r="S23" s="6">
        <f t="shared" si="20"/>
        <v>44735.805968973938</v>
      </c>
      <c r="T23" s="7">
        <f t="shared" si="20"/>
        <v>25942.386831275722</v>
      </c>
      <c r="U23" s="6">
        <f t="shared" si="20"/>
        <v>69056.793623294929</v>
      </c>
      <c r="V23" s="7">
        <f t="shared" si="20"/>
        <v>0</v>
      </c>
      <c r="W23" s="6">
        <f t="shared" si="20"/>
        <v>69056.793623294929</v>
      </c>
      <c r="X23" s="7">
        <f t="shared" si="20"/>
        <v>0</v>
      </c>
      <c r="Y23" s="6">
        <f t="shared" si="20"/>
        <v>15365.776832821484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268893.36284863495</v>
      </c>
    </row>
    <row r="24" spans="1:34" ht="31.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3.451836880322063E-2</v>
      </c>
      <c r="R24" s="40">
        <f t="shared" si="21"/>
        <v>0</v>
      </c>
      <c r="S24" s="64">
        <f t="shared" si="21"/>
        <v>3.451836880322063E-2</v>
      </c>
      <c r="T24" s="40">
        <f t="shared" si="21"/>
        <v>2.00172737895646E-2</v>
      </c>
      <c r="U24" s="64">
        <f t="shared" si="21"/>
        <v>5.3284562980937443E-2</v>
      </c>
      <c r="V24" s="40">
        <f t="shared" si="21"/>
        <v>0</v>
      </c>
      <c r="W24" s="64">
        <f t="shared" si="21"/>
        <v>5.3284562980937443E-2</v>
      </c>
      <c r="X24" s="40">
        <f t="shared" si="21"/>
        <v>0</v>
      </c>
      <c r="Y24" s="64">
        <f t="shared" si="21"/>
        <v>1.1856309284584478E-2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7D5F-603B-4CBC-BEB7-7A9C0C91781C}">
  <sheetPr>
    <tabColor rgb="FF00B050"/>
    <pageSetUpPr fitToPage="1"/>
  </sheetPr>
  <dimension ref="A1:AH30"/>
  <sheetViews>
    <sheetView view="pageBreakPreview" zoomScale="60" zoomScaleNormal="90" workbookViewId="0">
      <selection activeCell="C4" sqref="C1:H104857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7.140625" style="3" customWidth="1"/>
    <col min="13" max="16" width="7.140625" style="1" customWidth="1"/>
    <col min="17" max="17" width="14" style="1" customWidth="1"/>
    <col min="18" max="18" width="7.140625" style="1" customWidth="1"/>
    <col min="19" max="19" width="14.28515625" style="1" customWidth="1"/>
    <col min="20" max="20" width="13.28515625" style="1" customWidth="1"/>
    <col min="21" max="21" width="14.7109375" style="1" customWidth="1"/>
    <col min="22" max="22" width="10" style="1" customWidth="1"/>
    <col min="23" max="23" width="14.28515625" style="1" customWidth="1"/>
    <col min="24" max="24" width="10" style="1" customWidth="1"/>
    <col min="25" max="25" width="12.85546875" style="1" customWidth="1"/>
    <col min="26" max="32" width="7.140625" style="1" customWidth="1"/>
    <col min="33" max="33" width="11.28515625" style="3" customWidth="1"/>
    <col min="34" max="34" width="16.140625" style="3" customWidth="1"/>
    <col min="35" max="16384" width="9.140625" style="1"/>
  </cols>
  <sheetData>
    <row r="1" spans="1:34" ht="23.25" customHeight="1" x14ac:dyDescent="0.35">
      <c r="A1" s="69" t="s">
        <v>47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42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1.2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41.2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1.2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1.2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6.87</v>
      </c>
      <c r="G11" s="21">
        <f t="shared" si="3"/>
        <v>7.4796064814814818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10339.808000000001</v>
      </c>
      <c r="U11" s="8">
        <f>G11*15*86.4</f>
        <v>9693.5700000000015</v>
      </c>
      <c r="V11" s="10"/>
      <c r="W11" s="8">
        <f>G11*15*86.4</f>
        <v>9693.5700000000015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20.61</v>
      </c>
      <c r="AH11" s="56">
        <f t="shared" si="6"/>
        <v>29726.948000000004</v>
      </c>
    </row>
    <row r="12" spans="1:34" ht="41.2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1.94</v>
      </c>
      <c r="G12" s="21">
        <f t="shared" si="3"/>
        <v>1.8486882716049382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2395.9</v>
      </c>
      <c r="R12" s="10"/>
      <c r="S12" s="8">
        <f>G12*15*86.4</f>
        <v>2395.9</v>
      </c>
      <c r="T12" s="10"/>
      <c r="U12" s="8">
        <f>G12*15*86.4</f>
        <v>2395.9</v>
      </c>
      <c r="V12" s="10"/>
      <c r="W12" s="8">
        <f>G12*15*86.4</f>
        <v>2395.9</v>
      </c>
      <c r="X12" s="10"/>
      <c r="Y12" s="8">
        <f>G12*15*86.4</f>
        <v>2395.9</v>
      </c>
      <c r="Z12" s="12"/>
      <c r="AA12" s="11"/>
      <c r="AB12" s="12"/>
      <c r="AC12" s="4"/>
      <c r="AD12" s="5"/>
      <c r="AE12" s="4"/>
      <c r="AF12" s="5"/>
      <c r="AG12" s="19">
        <f t="shared" si="5"/>
        <v>9.6999999999999993</v>
      </c>
      <c r="AH12" s="56">
        <f t="shared" si="6"/>
        <v>11979.5</v>
      </c>
    </row>
    <row r="13" spans="1:34" ht="41.2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1.2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1.2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1.2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8.77</v>
      </c>
      <c r="G16" s="44">
        <f t="shared" si="3"/>
        <v>9.5482021604938261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12374.470000000001</v>
      </c>
      <c r="V16" s="47"/>
      <c r="W16" s="49">
        <f>G16*15*86.4</f>
        <v>12374.470000000001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17.54</v>
      </c>
      <c r="AH16" s="57">
        <f t="shared" si="6"/>
        <v>24748.940000000002</v>
      </c>
    </row>
    <row r="17" spans="1:34" ht="43.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2395.9</v>
      </c>
      <c r="R17" s="58">
        <f t="shared" si="7"/>
        <v>0</v>
      </c>
      <c r="S17" s="59">
        <f t="shared" si="7"/>
        <v>2395.9</v>
      </c>
      <c r="T17" s="58">
        <f t="shared" si="7"/>
        <v>10339.808000000001</v>
      </c>
      <c r="U17" s="59">
        <f t="shared" si="7"/>
        <v>24463.940000000002</v>
      </c>
      <c r="V17" s="58">
        <f t="shared" si="7"/>
        <v>0</v>
      </c>
      <c r="W17" s="59">
        <f t="shared" si="7"/>
        <v>24463.940000000002</v>
      </c>
      <c r="X17" s="58">
        <f t="shared" si="7"/>
        <v>0</v>
      </c>
      <c r="Y17" s="59">
        <f t="shared" si="7"/>
        <v>2395.9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47.849999999999994</v>
      </c>
      <c r="AH17" s="58">
        <f>I17+J17+K17+L17+M17+N17+O17+P17+Q17+R17+S17+T17+U17+V17+W17+X17+Y17+Z17+AA17+AB17+AC17+AD17+AE17+AF17</f>
        <v>66455.388000000006</v>
      </c>
    </row>
    <row r="18" spans="1:34" ht="43.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3.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43.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3.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3.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3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4192.6310908120504</v>
      </c>
      <c r="R23" s="7">
        <f t="shared" si="20"/>
        <v>0</v>
      </c>
      <c r="S23" s="6">
        <f t="shared" si="20"/>
        <v>4192.6310908120504</v>
      </c>
      <c r="T23" s="7">
        <f t="shared" si="20"/>
        <v>18093.827160493831</v>
      </c>
      <c r="U23" s="6">
        <f t="shared" si="20"/>
        <v>42809.91504142934</v>
      </c>
      <c r="V23" s="7">
        <f t="shared" si="20"/>
        <v>0</v>
      </c>
      <c r="W23" s="6">
        <f t="shared" si="20"/>
        <v>42809.91504142934</v>
      </c>
      <c r="X23" s="7">
        <f t="shared" si="20"/>
        <v>0</v>
      </c>
      <c r="Y23" s="6">
        <f t="shared" si="20"/>
        <v>4192.6310908120504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116291.55051578867</v>
      </c>
    </row>
    <row r="24" spans="1:34" ht="43.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3.235054854021644E-3</v>
      </c>
      <c r="R24" s="40">
        <f t="shared" si="21"/>
        <v>0</v>
      </c>
      <c r="S24" s="64">
        <f t="shared" si="21"/>
        <v>3.235054854021644E-3</v>
      </c>
      <c r="T24" s="40">
        <f t="shared" si="21"/>
        <v>1.3961286389269932E-2</v>
      </c>
      <c r="U24" s="64">
        <f t="shared" si="21"/>
        <v>3.3032341852954734E-2</v>
      </c>
      <c r="V24" s="40">
        <f t="shared" si="21"/>
        <v>0</v>
      </c>
      <c r="W24" s="64">
        <f t="shared" si="21"/>
        <v>3.3032341852954734E-2</v>
      </c>
      <c r="X24" s="40">
        <f t="shared" si="21"/>
        <v>0</v>
      </c>
      <c r="Y24" s="64">
        <f t="shared" si="21"/>
        <v>3.235054854021644E-3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0BC7-1AC1-4B4E-A297-F0F57DA9E8D7}">
  <sheetPr>
    <tabColor rgb="FF00B050"/>
    <pageSetUpPr fitToPage="1"/>
  </sheetPr>
  <dimension ref="A1:AH30"/>
  <sheetViews>
    <sheetView view="pageBreakPreview" zoomScale="60" zoomScaleNormal="90" workbookViewId="0">
      <selection activeCell="G9" sqref="G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" style="1" customWidth="1"/>
    <col min="9" max="12" width="7.140625" style="3" customWidth="1"/>
    <col min="13" max="16" width="7.140625" style="1" customWidth="1"/>
    <col min="17" max="17" width="14.140625" style="1" bestFit="1" customWidth="1"/>
    <col min="18" max="18" width="7.140625" style="1" customWidth="1"/>
    <col min="19" max="19" width="14.140625" style="1" bestFit="1" customWidth="1"/>
    <col min="20" max="20" width="11.28515625" style="1" bestFit="1" customWidth="1"/>
    <col min="21" max="21" width="14.7109375" style="1" bestFit="1" customWidth="1"/>
    <col min="22" max="22" width="7.140625" style="1" customWidth="1"/>
    <col min="23" max="23" width="14.7109375" style="1" bestFit="1" customWidth="1"/>
    <col min="24" max="24" width="7.140625" style="1" customWidth="1"/>
    <col min="25" max="25" width="14.140625" style="1" bestFit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69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30</v>
      </c>
      <c r="G7" s="32">
        <f>E7*F7</f>
        <v>28.587962962962962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37050</v>
      </c>
      <c r="V7" s="34"/>
      <c r="W7" s="35">
        <f>G7*15*86.4</f>
        <v>37050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60</v>
      </c>
      <c r="AH7" s="55">
        <f>I7+J7+K7+L7+M7+N7+O7+P7+Q7+R7+S7+T7+U7+V7+W7+X7+Y7+Z7+AA7+AB7+AC7+AD7+AE7+AF7</f>
        <v>74100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1.5</v>
      </c>
      <c r="G8" s="21">
        <f t="shared" ref="G8:G16" si="3">E8*F8</f>
        <v>1.4293981481481481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1852.5</v>
      </c>
      <c r="R8" s="10"/>
      <c r="S8" s="8">
        <f>G8*15*86.4</f>
        <v>1852.5</v>
      </c>
      <c r="T8" s="10"/>
      <c r="U8" s="8">
        <f>G8*15*86.4</f>
        <v>1852.5</v>
      </c>
      <c r="V8" s="10"/>
      <c r="W8" s="8">
        <f>G8*15*86.4</f>
        <v>1852.5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6</v>
      </c>
      <c r="AH8" s="56">
        <f>I8+J8+K8+L8+M8+N8+O8+P8+Q8+R8+S8+T8+U8+V8+W8+X8+Y8+Z8+AA8+AB8+AC8+AD8+AE8+AF8</f>
        <v>7410</v>
      </c>
    </row>
    <row r="9" spans="1:34" ht="40.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4.83</v>
      </c>
      <c r="G11" s="21">
        <f t="shared" si="3"/>
        <v>5.258587962962963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7269.4720000000007</v>
      </c>
      <c r="U11" s="8">
        <f>G11*15*86.4</f>
        <v>6815.13</v>
      </c>
      <c r="V11" s="10"/>
      <c r="W11" s="8">
        <f>G11*15*86.4</f>
        <v>6815.13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14.49</v>
      </c>
      <c r="AH11" s="56">
        <f t="shared" si="6"/>
        <v>20899.732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125.89</v>
      </c>
      <c r="G12" s="21">
        <f t="shared" si="3"/>
        <v>119.96462191358025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155474.15000000002</v>
      </c>
      <c r="R12" s="10"/>
      <c r="S12" s="8">
        <f>G12*15*86.4</f>
        <v>155474.15000000002</v>
      </c>
      <c r="T12" s="10"/>
      <c r="U12" s="8">
        <f>G12*15*86.4</f>
        <v>155474.15000000002</v>
      </c>
      <c r="V12" s="10"/>
      <c r="W12" s="8">
        <f>G12*15*86.4</f>
        <v>155474.15000000002</v>
      </c>
      <c r="X12" s="10"/>
      <c r="Y12" s="8">
        <f>G12*15*86.4</f>
        <v>155474.15000000002</v>
      </c>
      <c r="Z12" s="12"/>
      <c r="AA12" s="11"/>
      <c r="AB12" s="12"/>
      <c r="AC12" s="4"/>
      <c r="AD12" s="5"/>
      <c r="AE12" s="4"/>
      <c r="AF12" s="5"/>
      <c r="AG12" s="19">
        <f t="shared" si="5"/>
        <v>629.45000000000005</v>
      </c>
      <c r="AH12" s="56">
        <f t="shared" si="6"/>
        <v>777370.75000000012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4.4000000000000004</v>
      </c>
      <c r="G16" s="44">
        <f t="shared" si="3"/>
        <v>4.7904320987654323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6208.4000000000005</v>
      </c>
      <c r="V16" s="47"/>
      <c r="W16" s="49">
        <f>G16*15*86.4</f>
        <v>6208.4000000000005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8.8000000000000007</v>
      </c>
      <c r="AH16" s="57">
        <f t="shared" si="6"/>
        <v>12416.800000000001</v>
      </c>
    </row>
    <row r="17" spans="1:34" ht="48.7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157326.65000000002</v>
      </c>
      <c r="R17" s="58">
        <f t="shared" si="7"/>
        <v>0</v>
      </c>
      <c r="S17" s="59">
        <f t="shared" si="7"/>
        <v>157326.65000000002</v>
      </c>
      <c r="T17" s="58">
        <f t="shared" si="7"/>
        <v>7269.4720000000007</v>
      </c>
      <c r="U17" s="59">
        <f t="shared" si="7"/>
        <v>207400.18000000002</v>
      </c>
      <c r="V17" s="58">
        <f t="shared" si="7"/>
        <v>0</v>
      </c>
      <c r="W17" s="59">
        <f t="shared" si="7"/>
        <v>207400.18000000002</v>
      </c>
      <c r="X17" s="58">
        <f t="shared" si="7"/>
        <v>0</v>
      </c>
      <c r="Y17" s="59">
        <f t="shared" si="7"/>
        <v>155474.15000000002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718.74</v>
      </c>
      <c r="AH17" s="58">
        <f>I17+J17+K17+L17+M17+N17+O17+P17+Q17+R17+S17+T17+U17+V17+W17+X17+Y17+Z17+AA17+AB17+AC17+AD17+AE17+AF17</f>
        <v>892197.28200000012</v>
      </c>
    </row>
    <row r="18" spans="1:34" ht="48.7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8.7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48.7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8.7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8.7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8.7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275308.90446316864</v>
      </c>
      <c r="R23" s="7">
        <f t="shared" si="20"/>
        <v>0</v>
      </c>
      <c r="S23" s="6">
        <f t="shared" si="20"/>
        <v>275308.90446316864</v>
      </c>
      <c r="T23" s="7">
        <f t="shared" si="20"/>
        <v>12720.98765432099</v>
      </c>
      <c r="U23" s="6">
        <f t="shared" si="20"/>
        <v>362933.52932426881</v>
      </c>
      <c r="V23" s="7">
        <f t="shared" si="20"/>
        <v>0</v>
      </c>
      <c r="W23" s="6">
        <f t="shared" si="20"/>
        <v>362933.52932426881</v>
      </c>
      <c r="X23" s="7">
        <f t="shared" si="20"/>
        <v>0</v>
      </c>
      <c r="Y23" s="6">
        <f t="shared" si="20"/>
        <v>272067.17939295317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1561273.0346221491</v>
      </c>
    </row>
    <row r="24" spans="1:34" ht="48.7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0.21242971023392643</v>
      </c>
      <c r="R24" s="40">
        <f t="shared" si="21"/>
        <v>0</v>
      </c>
      <c r="S24" s="64">
        <f t="shared" si="21"/>
        <v>0.21242971023392643</v>
      </c>
      <c r="T24" s="40">
        <f t="shared" si="21"/>
        <v>9.8155768937661959E-3</v>
      </c>
      <c r="U24" s="64">
        <f t="shared" si="21"/>
        <v>0.28004130349094813</v>
      </c>
      <c r="V24" s="40">
        <f t="shared" si="21"/>
        <v>0</v>
      </c>
      <c r="W24" s="64">
        <f t="shared" si="21"/>
        <v>0.28004130349094813</v>
      </c>
      <c r="X24" s="40">
        <f t="shared" si="21"/>
        <v>0</v>
      </c>
      <c r="Y24" s="64">
        <f t="shared" si="21"/>
        <v>0.20992837916122931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C6CF-9DBF-48D8-9689-35DE748D5C56}">
  <sheetPr>
    <tabColor rgb="FF00B050"/>
    <pageSetUpPr fitToPage="1"/>
  </sheetPr>
  <dimension ref="A1:AH30"/>
  <sheetViews>
    <sheetView view="pageBreakPreview" zoomScale="60" zoomScaleNormal="90" workbookViewId="0">
      <selection activeCell="J17" sqref="J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7109375" style="1" customWidth="1"/>
    <col min="9" max="12" width="7.140625" style="3" customWidth="1"/>
    <col min="13" max="16" width="7.140625" style="1" customWidth="1"/>
    <col min="17" max="17" width="10.7109375" style="1" bestFit="1" customWidth="1"/>
    <col min="18" max="18" width="7.140625" style="1" customWidth="1"/>
    <col min="19" max="19" width="10.7109375" style="1" bestFit="1" customWidth="1"/>
    <col min="20" max="20" width="13.28515625" style="1" customWidth="1"/>
    <col min="21" max="21" width="10.7109375" style="1" bestFit="1" customWidth="1"/>
    <col min="22" max="22" width="7.140625" style="1" customWidth="1"/>
    <col min="23" max="23" width="10.7109375" style="1" bestFit="1" customWidth="1"/>
    <col min="24" max="24" width="7.140625" style="1" customWidth="1"/>
    <col min="25" max="25" width="10.7109375" style="1" bestFit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1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0.16</v>
      </c>
      <c r="G7" s="32">
        <f>E7*F7</f>
        <v>0.15246913580246912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197.6</v>
      </c>
      <c r="V7" s="34"/>
      <c r="W7" s="35">
        <f>G7*15*86.4</f>
        <v>197.6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0.32</v>
      </c>
      <c r="AH7" s="55">
        <f>I7+J7+K7+L7+M7+N7+O7+P7+Q7+R7+S7+T7+U7+V7+W7+X7+Y7+Z7+AA7+AB7+AC7+AD7+AE7+AF7</f>
        <v>395.2</v>
      </c>
    </row>
    <row r="8" spans="1:34" ht="31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1.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1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1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4.62</v>
      </c>
      <c r="G11" s="21">
        <f t="shared" si="3"/>
        <v>5.0299537037037041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6953.4080000000013</v>
      </c>
      <c r="U11" s="8">
        <f>G11*15*86.4</f>
        <v>6518.8200000000006</v>
      </c>
      <c r="V11" s="10"/>
      <c r="W11" s="8">
        <f>G11*15*86.4</f>
        <v>6518.8200000000006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13.86</v>
      </c>
      <c r="AH11" s="56">
        <f t="shared" si="6"/>
        <v>19991.048000000003</v>
      </c>
    </row>
    <row r="12" spans="1:34" ht="31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1.05</v>
      </c>
      <c r="G12" s="21">
        <f t="shared" si="3"/>
        <v>1.0005787037037037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1296.75</v>
      </c>
      <c r="R12" s="10"/>
      <c r="S12" s="8">
        <f>G12*15*86.4</f>
        <v>1296.75</v>
      </c>
      <c r="T12" s="10"/>
      <c r="U12" s="8">
        <f>G12*15*86.4</f>
        <v>1296.75</v>
      </c>
      <c r="V12" s="10"/>
      <c r="W12" s="8">
        <f>G12*15*86.4</f>
        <v>1296.75</v>
      </c>
      <c r="X12" s="10"/>
      <c r="Y12" s="8">
        <f>G12*15*86.4</f>
        <v>1296.75</v>
      </c>
      <c r="Z12" s="12"/>
      <c r="AA12" s="11"/>
      <c r="AB12" s="12"/>
      <c r="AC12" s="4"/>
      <c r="AD12" s="5"/>
      <c r="AE12" s="4"/>
      <c r="AF12" s="5"/>
      <c r="AG12" s="19">
        <f t="shared" si="5"/>
        <v>5.25</v>
      </c>
      <c r="AH12" s="56">
        <f t="shared" si="6"/>
        <v>6483.75</v>
      </c>
    </row>
    <row r="13" spans="1:34" ht="31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1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1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1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44.2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1296.75</v>
      </c>
      <c r="R17" s="58">
        <f t="shared" si="7"/>
        <v>0</v>
      </c>
      <c r="S17" s="59">
        <f t="shared" si="7"/>
        <v>1296.75</v>
      </c>
      <c r="T17" s="58">
        <f t="shared" si="7"/>
        <v>6953.4080000000013</v>
      </c>
      <c r="U17" s="59">
        <f t="shared" si="7"/>
        <v>8013.170000000001</v>
      </c>
      <c r="V17" s="58">
        <f t="shared" si="7"/>
        <v>0</v>
      </c>
      <c r="W17" s="59">
        <f t="shared" si="7"/>
        <v>8013.170000000001</v>
      </c>
      <c r="X17" s="58">
        <f t="shared" si="7"/>
        <v>0</v>
      </c>
      <c r="Y17" s="59">
        <f t="shared" si="7"/>
        <v>1296.75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19.43</v>
      </c>
      <c r="AH17" s="58">
        <f>I17+J17+K17+L17+M17+N17+O17+P17+Q17+R17+S17+T17+U17+V17+W17+X17+Y17+Z17+AA17+AB17+AC17+AD17+AE17+AF17</f>
        <v>26869.998000000003</v>
      </c>
    </row>
    <row r="18" spans="1:34" ht="31.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1.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1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2269.2075491508522</v>
      </c>
      <c r="R23" s="7">
        <f t="shared" si="20"/>
        <v>0</v>
      </c>
      <c r="S23" s="6">
        <f t="shared" si="20"/>
        <v>2269.2075491508522</v>
      </c>
      <c r="T23" s="7">
        <f t="shared" si="20"/>
        <v>12167.901234567906</v>
      </c>
      <c r="U23" s="6">
        <f t="shared" si="20"/>
        <v>14022.398964047916</v>
      </c>
      <c r="V23" s="7">
        <f t="shared" si="20"/>
        <v>0</v>
      </c>
      <c r="W23" s="6">
        <f t="shared" si="20"/>
        <v>14022.398964047916</v>
      </c>
      <c r="X23" s="7">
        <f t="shared" si="20"/>
        <v>0</v>
      </c>
      <c r="Y23" s="6">
        <f t="shared" si="20"/>
        <v>2269.2075491508522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47020.321810116293</v>
      </c>
    </row>
    <row r="24" spans="1:34" ht="31.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1.7509317508880033E-3</v>
      </c>
      <c r="R24" s="40">
        <f t="shared" si="21"/>
        <v>0</v>
      </c>
      <c r="S24" s="64">
        <f t="shared" si="21"/>
        <v>1.7509317508880033E-3</v>
      </c>
      <c r="T24" s="40">
        <f t="shared" si="21"/>
        <v>9.3888126809937543E-3</v>
      </c>
      <c r="U24" s="64">
        <f t="shared" si="21"/>
        <v>1.0819752287074009E-2</v>
      </c>
      <c r="V24" s="40">
        <f t="shared" si="21"/>
        <v>0</v>
      </c>
      <c r="W24" s="64">
        <f t="shared" si="21"/>
        <v>1.0819752287074009E-2</v>
      </c>
      <c r="X24" s="40">
        <f t="shared" si="21"/>
        <v>0</v>
      </c>
      <c r="Y24" s="64">
        <f t="shared" si="21"/>
        <v>1.7509317508880033E-3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DA0E-43D2-4EDF-81B4-EA68439D48CA}">
  <sheetPr>
    <tabColor rgb="FF00B050"/>
    <pageSetUpPr fitToPage="1"/>
  </sheetPr>
  <dimension ref="A1:AH30"/>
  <sheetViews>
    <sheetView view="pageBreakPreview" zoomScale="60" zoomScaleNormal="90" workbookViewId="0">
      <selection activeCell="F11" sqref="F1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7.140625" style="3" customWidth="1"/>
    <col min="13" max="16" width="7.140625" style="1" customWidth="1"/>
    <col min="17" max="17" width="10.7109375" style="1" bestFit="1" customWidth="1"/>
    <col min="18" max="18" width="7.140625" style="1" customWidth="1"/>
    <col min="19" max="19" width="10.7109375" style="1" bestFit="1" customWidth="1"/>
    <col min="20" max="20" width="12.140625" style="1" customWidth="1"/>
    <col min="21" max="21" width="15" style="1" customWidth="1"/>
    <col min="22" max="22" width="7.140625" style="1" customWidth="1"/>
    <col min="23" max="23" width="13.85546875" style="1" customWidth="1"/>
    <col min="24" max="24" width="7.140625" style="1" customWidth="1"/>
    <col min="25" max="25" width="10.7109375" style="1" bestFit="1" customWidth="1"/>
    <col min="26" max="32" width="7.140625" style="1" customWidth="1"/>
    <col min="33" max="33" width="11.28515625" style="3" customWidth="1"/>
    <col min="34" max="34" width="16.5703125" style="3" customWidth="1"/>
    <col min="35" max="16384" width="9.140625" style="1"/>
  </cols>
  <sheetData>
    <row r="1" spans="1:34" ht="23.25" customHeight="1" x14ac:dyDescent="0.35">
      <c r="A1" s="69" t="s">
        <v>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2.82</v>
      </c>
      <c r="G7" s="32">
        <f>E7*F7</f>
        <v>2.6872685185185183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3482.7</v>
      </c>
      <c r="V7" s="34"/>
      <c r="W7" s="35">
        <f>G7*15*86.4</f>
        <v>3482.7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5.64</v>
      </c>
      <c r="AH7" s="55">
        <f>I7+J7+K7+L7+M7+N7+O7+P7+Q7+R7+S7+T7+U7+V7+W7+X7+Y7+Z7+AA7+AB7+AC7+AD7+AE7+AF7</f>
        <v>6965.4</v>
      </c>
    </row>
    <row r="8" spans="1:34" ht="39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5.3</v>
      </c>
      <c r="G8" s="21">
        <f t="shared" ref="G8:G16" si="3">E8*F8</f>
        <v>5.0505401234567895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6545.5</v>
      </c>
      <c r="R8" s="10"/>
      <c r="S8" s="8">
        <f>G8*15*86.4</f>
        <v>6545.5</v>
      </c>
      <c r="T8" s="10"/>
      <c r="U8" s="8">
        <f>G8*15*86.4</f>
        <v>6545.5</v>
      </c>
      <c r="V8" s="10"/>
      <c r="W8" s="8">
        <f>G8*15*86.4</f>
        <v>6545.5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21.2</v>
      </c>
      <c r="AH8" s="56">
        <f>I8+J8+K8+L8+M8+N8+O8+P8+Q8+R8+S8+T8+U8+V8+W8+X8+Y8+Z8+AA8+AB8+AC8+AD8+AE8+AF8</f>
        <v>26182</v>
      </c>
    </row>
    <row r="9" spans="1:34" ht="39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8.33</v>
      </c>
      <c r="G11" s="21">
        <f t="shared" si="3"/>
        <v>9.0691589506172843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12537.205333333335</v>
      </c>
      <c r="U11" s="8">
        <f>G11*15*86.4</f>
        <v>11753.630000000001</v>
      </c>
      <c r="V11" s="10"/>
      <c r="W11" s="8">
        <f>G11*15*86.4</f>
        <v>11753.630000000001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24.990000000000002</v>
      </c>
      <c r="AH11" s="56">
        <f t="shared" si="6"/>
        <v>36044.465333333341</v>
      </c>
    </row>
    <row r="12" spans="1:34" ht="39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1.6</v>
      </c>
      <c r="G12" s="21">
        <f t="shared" si="3"/>
        <v>1.5246913580246915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1976.0000000000005</v>
      </c>
      <c r="R12" s="10"/>
      <c r="S12" s="8">
        <f>G12*15*86.4</f>
        <v>1976.0000000000005</v>
      </c>
      <c r="T12" s="10"/>
      <c r="U12" s="8">
        <f>G12*15*86.4</f>
        <v>1976.0000000000005</v>
      </c>
      <c r="V12" s="10"/>
      <c r="W12" s="8">
        <f>G12*15*86.4</f>
        <v>1976.0000000000005</v>
      </c>
      <c r="X12" s="10"/>
      <c r="Y12" s="8">
        <f>G12*15*86.4</f>
        <v>1976.0000000000005</v>
      </c>
      <c r="Z12" s="12"/>
      <c r="AA12" s="11"/>
      <c r="AB12" s="12"/>
      <c r="AC12" s="4"/>
      <c r="AD12" s="5"/>
      <c r="AE12" s="4"/>
      <c r="AF12" s="5"/>
      <c r="AG12" s="19">
        <f t="shared" si="5"/>
        <v>8</v>
      </c>
      <c r="AH12" s="56">
        <f t="shared" si="6"/>
        <v>9880.0000000000018</v>
      </c>
    </row>
    <row r="13" spans="1:34" ht="39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9.7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8521.5</v>
      </c>
      <c r="R17" s="58">
        <f t="shared" si="7"/>
        <v>0</v>
      </c>
      <c r="S17" s="59">
        <f t="shared" si="7"/>
        <v>8521.5</v>
      </c>
      <c r="T17" s="58">
        <f t="shared" si="7"/>
        <v>12537.205333333335</v>
      </c>
      <c r="U17" s="59">
        <f t="shared" si="7"/>
        <v>23757.83</v>
      </c>
      <c r="V17" s="58">
        <f t="shared" si="7"/>
        <v>0</v>
      </c>
      <c r="W17" s="59">
        <f t="shared" si="7"/>
        <v>23757.83</v>
      </c>
      <c r="X17" s="58">
        <f t="shared" si="7"/>
        <v>0</v>
      </c>
      <c r="Y17" s="59">
        <f t="shared" si="7"/>
        <v>1976.0000000000005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59.83</v>
      </c>
      <c r="AH17" s="58">
        <f>I17+J17+K17+L17+M17+N17+O17+P17+Q17+R17+S17+T17+U17+V17+W17+X17+Y17+Z17+AA17+AB17+AC17+AD17+AE17+AF17</f>
        <v>79071.865333333335</v>
      </c>
    </row>
    <row r="18" spans="1:34" ht="39.7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.7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14911.935322991314</v>
      </c>
      <c r="R23" s="7">
        <f t="shared" si="20"/>
        <v>0</v>
      </c>
      <c r="S23" s="6">
        <f t="shared" si="20"/>
        <v>14911.935322991314</v>
      </c>
      <c r="T23" s="7">
        <f t="shared" si="20"/>
        <v>21939.094650205767</v>
      </c>
      <c r="U23" s="6">
        <f t="shared" si="20"/>
        <v>41574.279689564362</v>
      </c>
      <c r="V23" s="7">
        <f t="shared" si="20"/>
        <v>0</v>
      </c>
      <c r="W23" s="6">
        <f t="shared" si="20"/>
        <v>41574.279689564362</v>
      </c>
      <c r="X23" s="7">
        <f t="shared" si="20"/>
        <v>0</v>
      </c>
      <c r="Y23" s="6">
        <f t="shared" si="20"/>
        <v>3457.8400748965373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138369.36475021369</v>
      </c>
    </row>
    <row r="24" spans="1:34" ht="39.7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1.1506122934406879E-2</v>
      </c>
      <c r="R24" s="40">
        <f t="shared" si="21"/>
        <v>0</v>
      </c>
      <c r="S24" s="64">
        <f t="shared" si="21"/>
        <v>1.1506122934406879E-2</v>
      </c>
      <c r="T24" s="40">
        <f t="shared" si="21"/>
        <v>1.6928313773306919E-2</v>
      </c>
      <c r="U24" s="64">
        <f t="shared" si="21"/>
        <v>3.2078919513552746E-2</v>
      </c>
      <c r="V24" s="40">
        <f t="shared" si="21"/>
        <v>0</v>
      </c>
      <c r="W24" s="64">
        <f t="shared" si="21"/>
        <v>3.2078919513552746E-2</v>
      </c>
      <c r="X24" s="40">
        <f t="shared" si="21"/>
        <v>0</v>
      </c>
      <c r="Y24" s="64">
        <f t="shared" si="21"/>
        <v>2.6680864775436245E-3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D0B3-B0AF-47C6-9A2A-46680C094B51}">
  <sheetPr>
    <tabColor rgb="FF00B050"/>
    <pageSetUpPr fitToPage="1"/>
  </sheetPr>
  <dimension ref="A1:AH30"/>
  <sheetViews>
    <sheetView view="pageBreakPreview" zoomScale="60" zoomScaleNormal="90" workbookViewId="0">
      <selection activeCell="F8" sqref="F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7.140625" style="3" customWidth="1"/>
    <col min="13" max="16" width="7.140625" style="1" customWidth="1"/>
    <col min="17" max="17" width="10.7109375" style="1" bestFit="1" customWidth="1"/>
    <col min="18" max="18" width="7.140625" style="1" customWidth="1"/>
    <col min="19" max="19" width="10.7109375" style="1" bestFit="1" customWidth="1"/>
    <col min="20" max="20" width="11.5703125" style="1" customWidth="1"/>
    <col min="21" max="21" width="13.140625" style="1" customWidth="1"/>
    <col min="22" max="22" width="7.140625" style="1" customWidth="1"/>
    <col min="23" max="23" width="12.5703125" style="1" customWidth="1"/>
    <col min="24" max="24" width="7.140625" style="1" customWidth="1"/>
    <col min="25" max="25" width="10.7109375" style="1" bestFit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6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10</v>
      </c>
      <c r="G7" s="32">
        <f>E7*F7</f>
        <v>9.5293209876543212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12350</v>
      </c>
      <c r="V7" s="34"/>
      <c r="W7" s="35">
        <f>G7*15*86.4</f>
        <v>12350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20</v>
      </c>
      <c r="AH7" s="55">
        <f>I7+J7+K7+L7+M7+N7+O7+P7+Q7+R7+S7+T7+U7+V7+W7+X7+Y7+Z7+AA7+AB7+AC7+AD7+AE7+AF7</f>
        <v>24700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1.52</v>
      </c>
      <c r="G8" s="21">
        <f t="shared" ref="G8:G16" si="3">E8*F8</f>
        <v>1.4484567901234568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1877.2</v>
      </c>
      <c r="R8" s="10"/>
      <c r="S8" s="8">
        <f>G8*15*86.4</f>
        <v>1877.2</v>
      </c>
      <c r="T8" s="10"/>
      <c r="U8" s="8">
        <f>G8*15*86.4</f>
        <v>1877.2</v>
      </c>
      <c r="V8" s="10"/>
      <c r="W8" s="8">
        <f>G8*15*86.4</f>
        <v>1877.2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6.08</v>
      </c>
      <c r="AH8" s="56">
        <f>I8+J8+K8+L8+M8+N8+O8+P8+Q8+R8+S8+T8+U8+V8+W8+X8+Y8+Z8+AA8+AB8+AC8+AD8+AE8+AF8</f>
        <v>7508.8</v>
      </c>
    </row>
    <row r="9" spans="1:34" ht="40.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3.26</v>
      </c>
      <c r="G11" s="21">
        <f t="shared" si="3"/>
        <v>3.5492746913580246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4906.5173333333332</v>
      </c>
      <c r="U11" s="8">
        <f>G11*15*86.4</f>
        <v>4599.8600000000006</v>
      </c>
      <c r="V11" s="10"/>
      <c r="W11" s="8">
        <f>G11*15*86.4</f>
        <v>4599.8600000000006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9.7799999999999994</v>
      </c>
      <c r="AH11" s="56">
        <f t="shared" si="6"/>
        <v>14106.237333333334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0</v>
      </c>
      <c r="G12" s="21">
        <f t="shared" si="3"/>
        <v>0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0.5</v>
      </c>
      <c r="G15" s="21">
        <f t="shared" si="3"/>
        <v>0.54436728395061729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705.50000000000011</v>
      </c>
      <c r="R15" s="10"/>
      <c r="S15" s="8">
        <f>G15*15*86.4</f>
        <v>705.50000000000011</v>
      </c>
      <c r="T15" s="10"/>
      <c r="U15" s="8">
        <f>G15*15*86.4</f>
        <v>705.50000000000011</v>
      </c>
      <c r="V15" s="10"/>
      <c r="W15" s="8">
        <f>G15*15*86.4</f>
        <v>705.50000000000011</v>
      </c>
      <c r="X15" s="10"/>
      <c r="Y15" s="8">
        <f>G15*15*86.4</f>
        <v>705.50000000000011</v>
      </c>
      <c r="Z15" s="12"/>
      <c r="AA15" s="11"/>
      <c r="AB15" s="12"/>
      <c r="AC15" s="4"/>
      <c r="AD15" s="5"/>
      <c r="AE15" s="4"/>
      <c r="AF15" s="5"/>
      <c r="AG15" s="19">
        <f t="shared" si="5"/>
        <v>2.5</v>
      </c>
      <c r="AH15" s="56">
        <f t="shared" si="6"/>
        <v>3527.5000000000005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4.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2582.7000000000003</v>
      </c>
      <c r="R17" s="58">
        <f t="shared" si="7"/>
        <v>0</v>
      </c>
      <c r="S17" s="59">
        <f t="shared" si="7"/>
        <v>2582.7000000000003</v>
      </c>
      <c r="T17" s="58">
        <f t="shared" si="7"/>
        <v>4906.5173333333332</v>
      </c>
      <c r="U17" s="59">
        <f t="shared" si="7"/>
        <v>19532.560000000001</v>
      </c>
      <c r="V17" s="58">
        <f t="shared" si="7"/>
        <v>0</v>
      </c>
      <c r="W17" s="59">
        <f t="shared" si="7"/>
        <v>19532.560000000001</v>
      </c>
      <c r="X17" s="58">
        <f t="shared" si="7"/>
        <v>0</v>
      </c>
      <c r="Y17" s="59">
        <f t="shared" si="7"/>
        <v>705.50000000000011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38.36</v>
      </c>
      <c r="AH17" s="58">
        <f>I17+J17+K17+L17+M17+N17+O17+P17+Q17+R17+S17+T17+U17+V17+W17+X17+Y17+Z17+AA17+AB17+AC17+AD17+AE17+AF17</f>
        <v>49842.537333333341</v>
      </c>
    </row>
    <row r="18" spans="1:34" ht="34.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4519.515972386278</v>
      </c>
      <c r="R23" s="7">
        <f t="shared" si="20"/>
        <v>0</v>
      </c>
      <c r="S23" s="6">
        <f t="shared" si="20"/>
        <v>4519.515972386278</v>
      </c>
      <c r="T23" s="7">
        <f t="shared" si="20"/>
        <v>8586.008230452675</v>
      </c>
      <c r="U23" s="6">
        <f t="shared" si="20"/>
        <v>34180.399156539017</v>
      </c>
      <c r="V23" s="7">
        <f t="shared" si="20"/>
        <v>0</v>
      </c>
      <c r="W23" s="6">
        <f t="shared" si="20"/>
        <v>34180.399156539017</v>
      </c>
      <c r="X23" s="7">
        <f t="shared" si="20"/>
        <v>0</v>
      </c>
      <c r="Y23" s="6">
        <f t="shared" si="20"/>
        <v>1234.5679012345684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87220.406389537835</v>
      </c>
    </row>
    <row r="24" spans="1:34" ht="34.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3.4872808428906468E-3</v>
      </c>
      <c r="R24" s="40">
        <f t="shared" si="21"/>
        <v>0</v>
      </c>
      <c r="S24" s="64">
        <f t="shared" si="21"/>
        <v>3.4872808428906468E-3</v>
      </c>
      <c r="T24" s="40">
        <f t="shared" si="21"/>
        <v>6.6250063506579282E-3</v>
      </c>
      <c r="U24" s="64">
        <f t="shared" si="21"/>
        <v>2.6373764781280104E-2</v>
      </c>
      <c r="V24" s="40">
        <f t="shared" si="21"/>
        <v>0</v>
      </c>
      <c r="W24" s="64">
        <f t="shared" si="21"/>
        <v>2.6373764781280104E-2</v>
      </c>
      <c r="X24" s="40">
        <f t="shared" si="21"/>
        <v>0</v>
      </c>
      <c r="Y24" s="64">
        <f t="shared" si="21"/>
        <v>9.52598689224204E-4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7429-6F6F-4561-B885-A6EBA8F58E17}">
  <sheetPr>
    <tabColor rgb="FF00B050"/>
    <pageSetUpPr fitToPage="1"/>
  </sheetPr>
  <dimension ref="A1:AH30"/>
  <sheetViews>
    <sheetView view="pageBreakPreview" zoomScale="60" zoomScaleNormal="90" workbookViewId="0">
      <selection activeCell="Q17" sqref="Q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8" width="13" style="1" customWidth="1"/>
    <col min="9" max="12" width="7.140625" style="3" customWidth="1"/>
    <col min="13" max="16" width="7.140625" style="1" customWidth="1"/>
    <col min="17" max="17" width="13.140625" style="1" customWidth="1"/>
    <col min="18" max="18" width="7.140625" style="1" customWidth="1"/>
    <col min="19" max="19" width="14" style="1" customWidth="1"/>
    <col min="20" max="20" width="9.7109375" style="1" bestFit="1" customWidth="1"/>
    <col min="21" max="21" width="13.85546875" style="1" customWidth="1"/>
    <col min="22" max="22" width="7.140625" style="1" customWidth="1"/>
    <col min="23" max="23" width="13.5703125" style="1" customWidth="1"/>
    <col min="24" max="24" width="7.140625" style="1" customWidth="1"/>
    <col min="25" max="25" width="13.5703125" style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69" t="s">
        <v>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40.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18</v>
      </c>
      <c r="G12" s="21">
        <f t="shared" si="3"/>
        <v>17.152777777777779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22230.000000000004</v>
      </c>
      <c r="R12" s="10"/>
      <c r="S12" s="8">
        <f>G12*15*86.4</f>
        <v>22230.000000000004</v>
      </c>
      <c r="T12" s="10"/>
      <c r="U12" s="8">
        <f>G12*15*86.4</f>
        <v>22230.000000000004</v>
      </c>
      <c r="V12" s="10"/>
      <c r="W12" s="8">
        <f>G12*15*86.4</f>
        <v>22230.000000000004</v>
      </c>
      <c r="X12" s="10"/>
      <c r="Y12" s="8">
        <f>G12*15*86.4</f>
        <v>22230.000000000004</v>
      </c>
      <c r="Z12" s="12"/>
      <c r="AA12" s="11"/>
      <c r="AB12" s="12"/>
      <c r="AC12" s="4"/>
      <c r="AD12" s="5"/>
      <c r="AE12" s="4"/>
      <c r="AF12" s="5"/>
      <c r="AG12" s="19">
        <f t="shared" si="5"/>
        <v>90</v>
      </c>
      <c r="AH12" s="56">
        <f t="shared" si="6"/>
        <v>111150.00000000001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.7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22230.000000000004</v>
      </c>
      <c r="R17" s="58">
        <f t="shared" si="7"/>
        <v>0</v>
      </c>
      <c r="S17" s="59">
        <f t="shared" si="7"/>
        <v>22230.000000000004</v>
      </c>
      <c r="T17" s="58">
        <f t="shared" si="7"/>
        <v>0</v>
      </c>
      <c r="U17" s="59">
        <f t="shared" si="7"/>
        <v>22230.000000000004</v>
      </c>
      <c r="V17" s="58">
        <f t="shared" si="7"/>
        <v>0</v>
      </c>
      <c r="W17" s="59">
        <f t="shared" si="7"/>
        <v>22230.000000000004</v>
      </c>
      <c r="X17" s="58">
        <f t="shared" si="7"/>
        <v>0</v>
      </c>
      <c r="Y17" s="59">
        <f t="shared" si="7"/>
        <v>22230.000000000004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90</v>
      </c>
      <c r="AH17" s="58">
        <f>I17+J17+K17+L17+M17+N17+O17+P17+Q17+R17+S17+T17+U17+V17+W17+X17+Y17+Z17+AA17+AB17+AC17+AD17+AE17+AF17</f>
        <v>111150.00000000001</v>
      </c>
    </row>
    <row r="18" spans="1:34" ht="33.7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.7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3.7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3.7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38900.70084258604</v>
      </c>
      <c r="R23" s="7">
        <f t="shared" si="20"/>
        <v>0</v>
      </c>
      <c r="S23" s="6">
        <f t="shared" si="20"/>
        <v>38900.70084258604</v>
      </c>
      <c r="T23" s="7">
        <f t="shared" si="20"/>
        <v>0</v>
      </c>
      <c r="U23" s="6">
        <f t="shared" si="20"/>
        <v>38900.70084258604</v>
      </c>
      <c r="V23" s="7">
        <f t="shared" si="20"/>
        <v>0</v>
      </c>
      <c r="W23" s="6">
        <f t="shared" si="20"/>
        <v>38900.70084258604</v>
      </c>
      <c r="X23" s="7">
        <f t="shared" si="20"/>
        <v>0</v>
      </c>
      <c r="Y23" s="6">
        <f t="shared" si="20"/>
        <v>38900.70084258604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194503.50421293022</v>
      </c>
    </row>
    <row r="24" spans="1:34" ht="33.7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3.0015972872365772E-2</v>
      </c>
      <c r="R24" s="40">
        <f t="shared" si="21"/>
        <v>0</v>
      </c>
      <c r="S24" s="64">
        <f t="shared" si="21"/>
        <v>3.0015972872365772E-2</v>
      </c>
      <c r="T24" s="40">
        <f t="shared" si="21"/>
        <v>0</v>
      </c>
      <c r="U24" s="64">
        <f t="shared" si="21"/>
        <v>3.0015972872365772E-2</v>
      </c>
      <c r="V24" s="40">
        <f t="shared" si="21"/>
        <v>0</v>
      </c>
      <c r="W24" s="64">
        <f t="shared" si="21"/>
        <v>3.0015972872365772E-2</v>
      </c>
      <c r="X24" s="40">
        <f t="shared" si="21"/>
        <v>0</v>
      </c>
      <c r="Y24" s="64">
        <f t="shared" si="21"/>
        <v>3.0015972872365772E-2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4F90-F06F-4B51-AAF9-D363E29FBE31}">
  <sheetPr>
    <tabColor rgb="FF00B050"/>
    <pageSetUpPr fitToPage="1"/>
  </sheetPr>
  <dimension ref="A1:AH30"/>
  <sheetViews>
    <sheetView view="pageBreakPreview" zoomScale="60" zoomScaleNormal="90" workbookViewId="0">
      <selection activeCell="G21" sqref="G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" style="1" customWidth="1"/>
    <col min="9" max="12" width="7.140625" style="3" customWidth="1"/>
    <col min="13" max="16" width="7.140625" style="1" customWidth="1"/>
    <col min="17" max="17" width="10.7109375" style="1" bestFit="1" customWidth="1"/>
    <col min="18" max="18" width="7.140625" style="1" customWidth="1"/>
    <col min="19" max="19" width="10.7109375" style="1" bestFit="1" customWidth="1"/>
    <col min="20" max="20" width="12.7109375" style="1" customWidth="1"/>
    <col min="21" max="21" width="12.42578125" style="1" customWidth="1"/>
    <col min="22" max="22" width="7.140625" style="1" customWidth="1"/>
    <col min="23" max="23" width="14" style="1" customWidth="1"/>
    <col min="24" max="24" width="7.140625" style="1" customWidth="1"/>
    <col min="25" max="25" width="10.7109375" style="1" bestFit="1" customWidth="1"/>
    <col min="26" max="32" width="7.140625" style="1" customWidth="1"/>
    <col min="33" max="33" width="11.28515625" style="3" customWidth="1"/>
    <col min="34" max="34" width="15.7109375" style="3" customWidth="1"/>
    <col min="35" max="16384" width="9.140625" style="1"/>
  </cols>
  <sheetData>
    <row r="1" spans="1:34" ht="23.25" customHeight="1" x14ac:dyDescent="0.35">
      <c r="A1" s="69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6.7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6.75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6.7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6.7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8.9</v>
      </c>
      <c r="G11" s="21">
        <f t="shared" si="3"/>
        <v>9.6897376543209877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13395.093333333334</v>
      </c>
      <c r="U11" s="8">
        <f>G11*15*86.4</f>
        <v>12557.9</v>
      </c>
      <c r="V11" s="10"/>
      <c r="W11" s="8">
        <f>G11*15*86.4</f>
        <v>12557.9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26.700000000000003</v>
      </c>
      <c r="AH11" s="56">
        <f t="shared" si="6"/>
        <v>38510.893333333333</v>
      </c>
    </row>
    <row r="12" spans="1:34" ht="36.7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6.44</v>
      </c>
      <c r="G12" s="21">
        <f t="shared" si="3"/>
        <v>6.1368827160493824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7953.4</v>
      </c>
      <c r="R12" s="10"/>
      <c r="S12" s="8">
        <f>G12*15*86.4</f>
        <v>7953.4</v>
      </c>
      <c r="T12" s="10"/>
      <c r="U12" s="8">
        <f>G12*15*86.4</f>
        <v>7953.4</v>
      </c>
      <c r="V12" s="10"/>
      <c r="W12" s="8">
        <f>G12*15*86.4</f>
        <v>7953.4</v>
      </c>
      <c r="X12" s="10"/>
      <c r="Y12" s="8">
        <f>G12*15*86.4</f>
        <v>7953.4</v>
      </c>
      <c r="Z12" s="12"/>
      <c r="AA12" s="11"/>
      <c r="AB12" s="12"/>
      <c r="AC12" s="4"/>
      <c r="AD12" s="5"/>
      <c r="AE12" s="4"/>
      <c r="AF12" s="5"/>
      <c r="AG12" s="19">
        <f t="shared" si="5"/>
        <v>32.200000000000003</v>
      </c>
      <c r="AH12" s="56">
        <f t="shared" si="6"/>
        <v>39767</v>
      </c>
    </row>
    <row r="13" spans="1:34" ht="36.7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6.7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6.7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6.7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5.25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7953.4</v>
      </c>
      <c r="R17" s="58">
        <f t="shared" si="7"/>
        <v>0</v>
      </c>
      <c r="S17" s="59">
        <f t="shared" si="7"/>
        <v>7953.4</v>
      </c>
      <c r="T17" s="58">
        <f t="shared" si="7"/>
        <v>13395.093333333334</v>
      </c>
      <c r="U17" s="59">
        <f t="shared" si="7"/>
        <v>20511.3</v>
      </c>
      <c r="V17" s="58">
        <f t="shared" si="7"/>
        <v>0</v>
      </c>
      <c r="W17" s="59">
        <f t="shared" si="7"/>
        <v>20511.3</v>
      </c>
      <c r="X17" s="58">
        <f t="shared" si="7"/>
        <v>0</v>
      </c>
      <c r="Y17" s="59">
        <f t="shared" si="7"/>
        <v>7953.4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58.900000000000006</v>
      </c>
      <c r="AH17" s="58">
        <f>I17+J17+K17+L17+M17+N17+O17+P17+Q17+R17+S17+T17+U17+V17+W17+X17+Y17+Z17+AA17+AB17+AC17+AD17+AE17+AF17</f>
        <v>78277.893333333326</v>
      </c>
    </row>
    <row r="18" spans="1:34" ht="35.2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5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5.2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5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5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13917.806301458559</v>
      </c>
      <c r="R23" s="7">
        <f t="shared" si="20"/>
        <v>0</v>
      </c>
      <c r="S23" s="6">
        <f t="shared" si="20"/>
        <v>13917.806301458559</v>
      </c>
      <c r="T23" s="7">
        <f t="shared" si="20"/>
        <v>23440.329218106999</v>
      </c>
      <c r="U23" s="6">
        <f t="shared" si="20"/>
        <v>35893.114943433866</v>
      </c>
      <c r="V23" s="7">
        <f t="shared" si="20"/>
        <v>0</v>
      </c>
      <c r="W23" s="6">
        <f t="shared" si="20"/>
        <v>35893.114943433866</v>
      </c>
      <c r="X23" s="7">
        <f t="shared" si="20"/>
        <v>0</v>
      </c>
      <c r="Y23" s="6">
        <f t="shared" si="20"/>
        <v>13917.806301458559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136979.97800935042</v>
      </c>
    </row>
    <row r="24" spans="1:34" ht="35.2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1.0739048072113086E-2</v>
      </c>
      <c r="R24" s="40">
        <f t="shared" si="21"/>
        <v>0</v>
      </c>
      <c r="S24" s="64">
        <f t="shared" si="21"/>
        <v>1.0739048072113086E-2</v>
      </c>
      <c r="T24" s="40">
        <f t="shared" si="21"/>
        <v>1.808667377940355E-2</v>
      </c>
      <c r="U24" s="64">
        <f t="shared" si="21"/>
        <v>2.7695304740303909E-2</v>
      </c>
      <c r="V24" s="40">
        <f t="shared" si="21"/>
        <v>0</v>
      </c>
      <c r="W24" s="64">
        <f t="shared" si="21"/>
        <v>2.7695304740303909E-2</v>
      </c>
      <c r="X24" s="40">
        <f t="shared" si="21"/>
        <v>0</v>
      </c>
      <c r="Y24" s="64">
        <f t="shared" si="21"/>
        <v>1.0739048072113086E-2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EC92-E2EA-4EE6-B2E3-58C2057A9EB7}">
  <sheetPr>
    <tabColor rgb="FF00B050"/>
    <pageSetUpPr fitToPage="1"/>
  </sheetPr>
  <dimension ref="A1:AH30"/>
  <sheetViews>
    <sheetView view="pageBreakPreview" zoomScale="60" zoomScaleNormal="90" workbookViewId="0">
      <selection activeCell="U39" sqref="U3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7.140625" style="3" customWidth="1"/>
    <col min="13" max="16" width="7.140625" style="1" customWidth="1"/>
    <col min="17" max="17" width="13.85546875" style="1" customWidth="1"/>
    <col min="18" max="18" width="7.140625" style="1" customWidth="1"/>
    <col min="19" max="20" width="13.85546875" style="1" customWidth="1"/>
    <col min="21" max="21" width="14" style="1" customWidth="1"/>
    <col min="22" max="22" width="7.140625" style="1" customWidth="1"/>
    <col min="23" max="23" width="13.5703125" style="1" customWidth="1"/>
    <col min="24" max="24" width="7.140625" style="1" customWidth="1"/>
    <col min="25" max="25" width="15.42578125" style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69" t="s">
        <v>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1"/>
    </row>
    <row r="2" spans="1:34" ht="25.5" customHeight="1" x14ac:dyDescent="0.2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3.25" customHeight="1" thickBot="1" x14ac:dyDescent="0.3">
      <c r="A3" s="75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44.25" customHeight="1" thickBot="1" x14ac:dyDescent="0.3">
      <c r="A4" s="78" t="s">
        <v>1</v>
      </c>
      <c r="B4" s="80" t="s">
        <v>2</v>
      </c>
      <c r="C4" s="80" t="s">
        <v>3</v>
      </c>
      <c r="D4" s="82" t="s">
        <v>26</v>
      </c>
      <c r="E4" s="82" t="s">
        <v>27</v>
      </c>
      <c r="F4" s="82" t="s">
        <v>28</v>
      </c>
      <c r="G4" s="82" t="s">
        <v>29</v>
      </c>
      <c r="H4" s="82" t="s">
        <v>38</v>
      </c>
      <c r="I4" s="84" t="s">
        <v>42</v>
      </c>
      <c r="J4" s="85"/>
      <c r="K4" s="84" t="s">
        <v>41</v>
      </c>
      <c r="L4" s="85"/>
      <c r="M4" s="84" t="s">
        <v>4</v>
      </c>
      <c r="N4" s="85"/>
      <c r="O4" s="84" t="s">
        <v>5</v>
      </c>
      <c r="P4" s="85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40</v>
      </c>
      <c r="AD4" s="66"/>
      <c r="AE4" s="65" t="s">
        <v>12</v>
      </c>
      <c r="AF4" s="66"/>
      <c r="AG4" s="67" t="s">
        <v>43</v>
      </c>
      <c r="AH4" s="68"/>
    </row>
    <row r="5" spans="1:34" ht="33" customHeight="1" thickBot="1" x14ac:dyDescent="0.3">
      <c r="A5" s="79"/>
      <c r="B5" s="81"/>
      <c r="C5" s="81"/>
      <c r="D5" s="81"/>
      <c r="E5" s="81"/>
      <c r="F5" s="83"/>
      <c r="G5" s="81"/>
      <c r="H5" s="83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3" customHeight="1" x14ac:dyDescent="0.25">
      <c r="A9" s="30">
        <f t="shared" ref="A9:A24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5.51</v>
      </c>
      <c r="G11" s="21">
        <f t="shared" si="3"/>
        <v>5.9989274691358023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8292.9173333333329</v>
      </c>
      <c r="U11" s="8">
        <f>G11*15*86.4</f>
        <v>7774.61</v>
      </c>
      <c r="V11" s="10"/>
      <c r="W11" s="8">
        <f>G11*15*86.4</f>
        <v>7774.61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16.53</v>
      </c>
      <c r="AH11" s="56">
        <f t="shared" si="6"/>
        <v>23842.137333333332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39.76</v>
      </c>
      <c r="G12" s="21">
        <f t="shared" si="3"/>
        <v>37.888580246913577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49103.600000000006</v>
      </c>
      <c r="R12" s="10"/>
      <c r="S12" s="8">
        <f>G12*15*86.4</f>
        <v>49103.600000000006</v>
      </c>
      <c r="T12" s="10"/>
      <c r="U12" s="8">
        <f>G12*15*86.4</f>
        <v>49103.600000000006</v>
      </c>
      <c r="V12" s="10"/>
      <c r="W12" s="8">
        <f>G12*15*86.4</f>
        <v>49103.600000000006</v>
      </c>
      <c r="X12" s="10"/>
      <c r="Y12" s="8">
        <f>G12*15*86.4</f>
        <v>49103.600000000006</v>
      </c>
      <c r="Z12" s="12"/>
      <c r="AA12" s="11"/>
      <c r="AB12" s="12"/>
      <c r="AC12" s="4"/>
      <c r="AD12" s="5"/>
      <c r="AE12" s="4"/>
      <c r="AF12" s="5"/>
      <c r="AG12" s="19">
        <f t="shared" si="5"/>
        <v>198.79999999999998</v>
      </c>
      <c r="AH12" s="56">
        <f t="shared" si="6"/>
        <v>245518.00000000003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0</v>
      </c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" customHeight="1" x14ac:dyDescent="0.25">
      <c r="A17" s="30">
        <f t="shared" si="4"/>
        <v>11</v>
      </c>
      <c r="B17" s="86" t="s">
        <v>30</v>
      </c>
      <c r="C17" s="20"/>
      <c r="D17" s="20"/>
      <c r="E17" s="20"/>
      <c r="F17" s="20"/>
      <c r="G17" s="20"/>
      <c r="H17" s="53"/>
      <c r="I17" s="59">
        <f>I7+I8+I9+I10+I11+I12+I13+I14+I15+I16</f>
        <v>0</v>
      </c>
      <c r="J17" s="58">
        <f>J7+J8+J9+J10+J11+J12+J13+J14+J15+J16</f>
        <v>0</v>
      </c>
      <c r="K17" s="59">
        <f>K7+K8+K9+K10+K11+K12+K13+K14+K15+K16</f>
        <v>0</v>
      </c>
      <c r="L17" s="58">
        <f>L7+L8+L9+L10+L11+L12+L13+L14+L15+L16</f>
        <v>0</v>
      </c>
      <c r="M17" s="59">
        <f t="shared" ref="M17:AF17" si="7">M7+M8+M9+M10+M11+M12+M13+M14+M15+M16</f>
        <v>0</v>
      </c>
      <c r="N17" s="58">
        <f t="shared" si="7"/>
        <v>0</v>
      </c>
      <c r="O17" s="59">
        <f t="shared" si="7"/>
        <v>0</v>
      </c>
      <c r="P17" s="58">
        <f t="shared" si="7"/>
        <v>0</v>
      </c>
      <c r="Q17" s="59">
        <f t="shared" si="7"/>
        <v>49103.600000000006</v>
      </c>
      <c r="R17" s="58">
        <f t="shared" si="7"/>
        <v>0</v>
      </c>
      <c r="S17" s="59">
        <f t="shared" si="7"/>
        <v>49103.600000000006</v>
      </c>
      <c r="T17" s="58">
        <f t="shared" si="7"/>
        <v>8292.9173333333329</v>
      </c>
      <c r="U17" s="59">
        <f t="shared" si="7"/>
        <v>56878.210000000006</v>
      </c>
      <c r="V17" s="58">
        <f t="shared" si="7"/>
        <v>0</v>
      </c>
      <c r="W17" s="59">
        <f t="shared" si="7"/>
        <v>56878.210000000006</v>
      </c>
      <c r="X17" s="58">
        <f t="shared" si="7"/>
        <v>0</v>
      </c>
      <c r="Y17" s="59">
        <f t="shared" si="7"/>
        <v>49103.600000000006</v>
      </c>
      <c r="Z17" s="58">
        <f t="shared" si="7"/>
        <v>0</v>
      </c>
      <c r="AA17" s="59">
        <f t="shared" si="7"/>
        <v>0</v>
      </c>
      <c r="AB17" s="58">
        <f t="shared" si="7"/>
        <v>0</v>
      </c>
      <c r="AC17" s="59">
        <f t="shared" si="7"/>
        <v>0</v>
      </c>
      <c r="AD17" s="58">
        <f t="shared" si="7"/>
        <v>0</v>
      </c>
      <c r="AE17" s="59">
        <f t="shared" si="7"/>
        <v>0</v>
      </c>
      <c r="AF17" s="58">
        <f t="shared" si="7"/>
        <v>0</v>
      </c>
      <c r="AG17" s="59">
        <f>AG7+AG8+AG9+AG10+AG11+AG12+AG13+AG14+AG15+AG16</f>
        <v>215.32999999999998</v>
      </c>
      <c r="AH17" s="58">
        <f>I17+J17+K17+L17+M17+N17+O17+P17+Q17+R17+S17+T17+U17+V17+W17+X17+Y17+Z17+AA17+AB17+AC17+AD17+AE17+AF17</f>
        <v>269360.13733333338</v>
      </c>
    </row>
    <row r="18" spans="1:34" ht="33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39"/>
      <c r="H19" s="39"/>
      <c r="I19" s="62">
        <v>0.9</v>
      </c>
      <c r="J19" s="63">
        <f>I19</f>
        <v>0.9</v>
      </c>
      <c r="K19" s="62">
        <v>0.9</v>
      </c>
      <c r="L19" s="63">
        <f t="shared" si="8"/>
        <v>0.9</v>
      </c>
      <c r="M19" s="62">
        <v>0.9</v>
      </c>
      <c r="N19" s="63">
        <f t="shared" si="9"/>
        <v>0.9</v>
      </c>
      <c r="O19" s="62">
        <v>0.9</v>
      </c>
      <c r="P19" s="63">
        <f t="shared" si="10"/>
        <v>0.9</v>
      </c>
      <c r="Q19" s="62">
        <v>0.9</v>
      </c>
      <c r="R19" s="63">
        <f t="shared" si="11"/>
        <v>0.9</v>
      </c>
      <c r="S19" s="62">
        <v>0.9</v>
      </c>
      <c r="T19" s="63">
        <f t="shared" si="12"/>
        <v>0.9</v>
      </c>
      <c r="U19" s="62">
        <v>0.9</v>
      </c>
      <c r="V19" s="63">
        <f t="shared" si="13"/>
        <v>0.9</v>
      </c>
      <c r="W19" s="62">
        <v>0.9</v>
      </c>
      <c r="X19" s="63">
        <f t="shared" si="14"/>
        <v>0.9</v>
      </c>
      <c r="Y19" s="62">
        <v>0.9</v>
      </c>
      <c r="Z19" s="63">
        <f t="shared" si="15"/>
        <v>0.9</v>
      </c>
      <c r="AA19" s="62">
        <v>0.9</v>
      </c>
      <c r="AB19" s="63">
        <f t="shared" si="16"/>
        <v>0.9</v>
      </c>
      <c r="AC19" s="62">
        <v>0.9</v>
      </c>
      <c r="AD19" s="63">
        <f t="shared" si="17"/>
        <v>0.9</v>
      </c>
      <c r="AE19" s="62">
        <v>0.9</v>
      </c>
      <c r="AF19" s="63">
        <f t="shared" si="18"/>
        <v>0.9</v>
      </c>
      <c r="AG19" s="11"/>
      <c r="AH19" s="12"/>
    </row>
    <row r="20" spans="1:34" ht="33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3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3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85927.325861178935</v>
      </c>
      <c r="R23" s="7">
        <f t="shared" si="20"/>
        <v>0</v>
      </c>
      <c r="S23" s="6">
        <f t="shared" si="20"/>
        <v>85927.325861178935</v>
      </c>
      <c r="T23" s="7">
        <f t="shared" si="20"/>
        <v>14511.934156378602</v>
      </c>
      <c r="U23" s="6">
        <f t="shared" si="20"/>
        <v>99532.264132783879</v>
      </c>
      <c r="V23" s="7">
        <f t="shared" si="20"/>
        <v>0</v>
      </c>
      <c r="W23" s="6">
        <f t="shared" si="20"/>
        <v>99532.264132783879</v>
      </c>
      <c r="X23" s="7">
        <f t="shared" si="20"/>
        <v>0</v>
      </c>
      <c r="Y23" s="6">
        <f t="shared" si="20"/>
        <v>85927.325861178935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471358.44000548316</v>
      </c>
    </row>
    <row r="24" spans="1:34" ht="33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4">
        <f>I23/(15*86400)</f>
        <v>0</v>
      </c>
      <c r="J24" s="40">
        <f>J23/(15*86400)</f>
        <v>0</v>
      </c>
      <c r="K24" s="64">
        <f t="shared" ref="K24:AF24" si="21">K23/(15*86400)</f>
        <v>0</v>
      </c>
      <c r="L24" s="40">
        <f t="shared" si="21"/>
        <v>0</v>
      </c>
      <c r="M24" s="64">
        <f t="shared" si="21"/>
        <v>0</v>
      </c>
      <c r="N24" s="40">
        <f t="shared" si="21"/>
        <v>0</v>
      </c>
      <c r="O24" s="64">
        <f t="shared" si="21"/>
        <v>0</v>
      </c>
      <c r="P24" s="40">
        <f t="shared" si="21"/>
        <v>0</v>
      </c>
      <c r="Q24" s="64">
        <f t="shared" si="21"/>
        <v>6.6301948966959054E-2</v>
      </c>
      <c r="R24" s="40">
        <f t="shared" si="21"/>
        <v>0</v>
      </c>
      <c r="S24" s="64">
        <f t="shared" si="21"/>
        <v>6.6301948966959054E-2</v>
      </c>
      <c r="T24" s="40">
        <f t="shared" si="21"/>
        <v>1.1197480058934107E-2</v>
      </c>
      <c r="U24" s="64">
        <f t="shared" si="21"/>
        <v>7.6799586522209778E-2</v>
      </c>
      <c r="V24" s="40">
        <f t="shared" si="21"/>
        <v>0</v>
      </c>
      <c r="W24" s="64">
        <f t="shared" si="21"/>
        <v>7.6799586522209778E-2</v>
      </c>
      <c r="X24" s="40">
        <f t="shared" si="21"/>
        <v>0</v>
      </c>
      <c r="Y24" s="64">
        <f t="shared" si="21"/>
        <v>6.6301948966959054E-2</v>
      </c>
      <c r="Z24" s="40">
        <f t="shared" si="21"/>
        <v>0</v>
      </c>
      <c r="AA24" s="64">
        <f t="shared" si="21"/>
        <v>0</v>
      </c>
      <c r="AB24" s="40">
        <f t="shared" si="21"/>
        <v>0</v>
      </c>
      <c r="AC24" s="64">
        <f t="shared" si="21"/>
        <v>0</v>
      </c>
      <c r="AD24" s="40">
        <f t="shared" si="21"/>
        <v>0</v>
      </c>
      <c r="AE24" s="64">
        <f t="shared" si="21"/>
        <v>0</v>
      </c>
      <c r="AF24" s="40">
        <f t="shared" si="21"/>
        <v>0</v>
      </c>
      <c r="AG24" s="64"/>
      <c r="AH24" s="40"/>
    </row>
    <row r="29" spans="1:34" ht="15.75" thickBot="1" x14ac:dyDescent="0.3"/>
    <row r="30" spans="1:34" ht="15.75" thickBot="1" x14ac:dyDescent="0.3">
      <c r="G30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მაშველი</vt:lpstr>
      <vt:lpstr>დიმი-როკითი</vt:lpstr>
      <vt:lpstr>აჯამეთი</vt:lpstr>
      <vt:lpstr>აფხანაური</vt:lpstr>
      <vt:lpstr>ვარციხე</vt:lpstr>
      <vt:lpstr>ტობანიერი</vt:lpstr>
      <vt:lpstr>ციხესულორის</vt:lpstr>
      <vt:lpstr>ჭალა-ორღული</vt:lpstr>
      <vt:lpstr>ხოდაბუნი</vt:lpstr>
      <vt:lpstr>ხონი-სამტრედია</vt:lpstr>
      <vt:lpstr>ეწერი</vt:lpstr>
      <vt:lpstr>აფხანაური!Print_Area</vt:lpstr>
      <vt:lpstr>აჯამეთი!Print_Area</vt:lpstr>
      <vt:lpstr>'დიმი-როკითი'!Print_Area</vt:lpstr>
      <vt:lpstr>ეწერი!Print_Area</vt:lpstr>
      <vt:lpstr>ვარციხე!Print_Area</vt:lpstr>
      <vt:lpstr>მაშველი!Print_Area</vt:lpstr>
      <vt:lpstr>ტობანიერი!Print_Area</vt:lpstr>
      <vt:lpstr>ციხესულორის!Print_Area</vt:lpstr>
      <vt:lpstr>'ჭალა-ორღული'!Print_Area</vt:lpstr>
      <vt:lpstr>ხოდაბუნი!Print_Area</vt:lpstr>
      <vt:lpstr>'ხონი-სამტრედია'!Print_Area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2024-10-23T12:17:59Z</dcterms:modified>
</cp:coreProperties>
</file>