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კახეთი\"/>
    </mc:Choice>
  </mc:AlternateContent>
  <xr:revisionPtr revIDLastSave="0" documentId="13_ncr:1_{19CD5EEB-D951-476C-B129-ACF6EE6B5D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ბაისუბნის ს.ს." sheetId="4" r:id="rId1"/>
    <sheet name="მაწიმის ს.ს" sheetId="3" r:id="rId2"/>
    <sheet name="ლაგოდეხის ს.ს" sheetId="21" r:id="rId3"/>
    <sheet name="შრომის ს.ს." sheetId="7" r:id="rId4"/>
    <sheet name="შილდის ს.ს." sheetId="6" r:id="rId5"/>
    <sheet name="ფიქალების ს.ს" sheetId="5" r:id="rId6"/>
    <sheet name="ჩელთის ს.ს." sheetId="22" r:id="rId7"/>
    <sheet name="ნინიგორის ს.ს." sheetId="23" r:id="rId8"/>
    <sheet name="მშვიდობიანის ს.ს." sheetId="2" r:id="rId9"/>
    <sheet name="ვეძისხევის არხი" sheetId="13" r:id="rId10"/>
    <sheet name="ტურისციხის არხი" sheetId="10" r:id="rId11"/>
    <sheet name="კვირიას ს.ს." sheetId="11" r:id="rId12"/>
    <sheet name="კაბალი 1" sheetId="18" r:id="rId13"/>
    <sheet name="კაბალი 2" sheetId="24" r:id="rId14"/>
    <sheet name="კაბალი 3" sheetId="27" r:id="rId15"/>
    <sheet name="კაბალი 4" sheetId="26" r:id="rId16"/>
    <sheet name="კაბალი 5" sheetId="28" r:id="rId17"/>
    <sheet name="სვიდების არხი" sheetId="29" r:id="rId18"/>
    <sheet name="აფენის არხი" sheetId="30" r:id="rId19"/>
    <sheet name="ინაბოტი" sheetId="35" r:id="rId20"/>
  </sheets>
  <definedNames>
    <definedName name="_xlnm.Print_Area" localSheetId="12">'კაბალი 1'!$A$1:$AH$24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35" l="1"/>
  <c r="AC22" i="35"/>
  <c r="AB22" i="35"/>
  <c r="AA22" i="35"/>
  <c r="Y22" i="35"/>
  <c r="W22" i="35"/>
  <c r="U22" i="35"/>
  <c r="S22" i="35"/>
  <c r="Q22" i="35"/>
  <c r="O22" i="35"/>
  <c r="M22" i="35"/>
  <c r="L22" i="35"/>
  <c r="K22" i="35"/>
  <c r="I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T22" i="35" s="1"/>
  <c r="R20" i="35"/>
  <c r="P20" i="35"/>
  <c r="N20" i="35"/>
  <c r="L20" i="35"/>
  <c r="J20" i="35"/>
  <c r="AF19" i="35"/>
  <c r="AD19" i="35"/>
  <c r="AB19" i="35"/>
  <c r="Z19" i="35"/>
  <c r="X19" i="35"/>
  <c r="V19" i="35"/>
  <c r="T19" i="35"/>
  <c r="R19" i="35"/>
  <c r="P19" i="35"/>
  <c r="N19" i="35"/>
  <c r="L19" i="35"/>
  <c r="J19" i="35"/>
  <c r="AF18" i="35"/>
  <c r="AF22" i="35" s="1"/>
  <c r="AD18" i="35"/>
  <c r="AD22" i="35" s="1"/>
  <c r="AB18" i="35"/>
  <c r="Z18" i="35"/>
  <c r="Z22" i="35" s="1"/>
  <c r="X18" i="35"/>
  <c r="X22" i="35" s="1"/>
  <c r="V18" i="35"/>
  <c r="V22" i="35" s="1"/>
  <c r="T18" i="35"/>
  <c r="R18" i="35"/>
  <c r="R22" i="35" s="1"/>
  <c r="P18" i="35"/>
  <c r="P22" i="35" s="1"/>
  <c r="N18" i="35"/>
  <c r="N22" i="35" s="1"/>
  <c r="L18" i="35"/>
  <c r="J18" i="35"/>
  <c r="J22" i="35" s="1"/>
  <c r="AF17" i="35"/>
  <c r="AF23" i="35" s="1"/>
  <c r="AF24" i="35" s="1"/>
  <c r="AE17" i="35"/>
  <c r="AE23" i="35" s="1"/>
  <c r="AE24" i="35" s="1"/>
  <c r="AD17" i="35"/>
  <c r="AD23" i="35" s="1"/>
  <c r="AD24" i="35" s="1"/>
  <c r="AC17" i="35"/>
  <c r="AC23" i="35" s="1"/>
  <c r="AC24" i="35" s="1"/>
  <c r="AB17" i="35"/>
  <c r="AB23" i="35" s="1"/>
  <c r="AB24" i="35" s="1"/>
  <c r="Z17" i="35"/>
  <c r="X17" i="35"/>
  <c r="T17" i="35"/>
  <c r="T23" i="35" s="1"/>
  <c r="T24" i="35" s="1"/>
  <c r="P17" i="35"/>
  <c r="P23" i="35" s="1"/>
  <c r="P24" i="35" s="1"/>
  <c r="N17" i="35"/>
  <c r="N23" i="35" s="1"/>
  <c r="N24" i="35" s="1"/>
  <c r="M17" i="35"/>
  <c r="M23" i="35" s="1"/>
  <c r="M24" i="35" s="1"/>
  <c r="L17" i="35"/>
  <c r="L23" i="35" s="1"/>
  <c r="L24" i="35" s="1"/>
  <c r="K17" i="35"/>
  <c r="K23" i="35" s="1"/>
  <c r="K24" i="35" s="1"/>
  <c r="J17" i="35"/>
  <c r="I17" i="35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S13" i="35" s="1"/>
  <c r="AH13" i="35" s="1"/>
  <c r="AG12" i="35"/>
  <c r="D12" i="35"/>
  <c r="E12" i="35" s="1"/>
  <c r="G12" i="35" s="1"/>
  <c r="AG11" i="35"/>
  <c r="S11" i="35"/>
  <c r="G11" i="35"/>
  <c r="Q11" i="35" s="1"/>
  <c r="E11" i="35"/>
  <c r="D11" i="35"/>
  <c r="AG10" i="35"/>
  <c r="E10" i="35"/>
  <c r="G10" i="35" s="1"/>
  <c r="O10" i="35" s="1"/>
  <c r="AH10" i="35" s="1"/>
  <c r="D10" i="35"/>
  <c r="AG9" i="35"/>
  <c r="E9" i="35"/>
  <c r="G9" i="35" s="1"/>
  <c r="D9" i="35"/>
  <c r="AG8" i="35"/>
  <c r="E8" i="35"/>
  <c r="G8" i="35" s="1"/>
  <c r="D8" i="35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G7" i="35"/>
  <c r="U7" i="35"/>
  <c r="G7" i="35"/>
  <c r="S7" i="35" s="1"/>
  <c r="E7" i="35"/>
  <c r="D7" i="35"/>
  <c r="B6" i="35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E22" i="30"/>
  <c r="AC22" i="30"/>
  <c r="AB22" i="30"/>
  <c r="AA22" i="30"/>
  <c r="Y22" i="30"/>
  <c r="W22" i="30"/>
  <c r="V22" i="30"/>
  <c r="U22" i="30"/>
  <c r="S22" i="30"/>
  <c r="Q22" i="30"/>
  <c r="O22" i="30"/>
  <c r="M22" i="30"/>
  <c r="L22" i="30"/>
  <c r="K22" i="30"/>
  <c r="I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T22" i="30" s="1"/>
  <c r="R20" i="30"/>
  <c r="P20" i="30"/>
  <c r="N20" i="30"/>
  <c r="L20" i="30"/>
  <c r="J20" i="30"/>
  <c r="AF19" i="30"/>
  <c r="AD19" i="30"/>
  <c r="AD22" i="30" s="1"/>
  <c r="AB19" i="30"/>
  <c r="Z19" i="30"/>
  <c r="X19" i="30"/>
  <c r="V19" i="30"/>
  <c r="T19" i="30"/>
  <c r="R19" i="30"/>
  <c r="P19" i="30"/>
  <c r="N19" i="30"/>
  <c r="N22" i="30" s="1"/>
  <c r="L19" i="30"/>
  <c r="J19" i="30"/>
  <c r="AF18" i="30"/>
  <c r="AF22" i="30" s="1"/>
  <c r="AD18" i="30"/>
  <c r="AB18" i="30"/>
  <c r="Z18" i="30"/>
  <c r="Z22" i="30" s="1"/>
  <c r="X18" i="30"/>
  <c r="X22" i="30" s="1"/>
  <c r="V18" i="30"/>
  <c r="T18" i="30"/>
  <c r="R18" i="30"/>
  <c r="R22" i="30" s="1"/>
  <c r="P18" i="30"/>
  <c r="P22" i="30" s="1"/>
  <c r="N18" i="30"/>
  <c r="L18" i="30"/>
  <c r="J18" i="30"/>
  <c r="J22" i="30" s="1"/>
  <c r="AF17" i="30"/>
  <c r="AF23" i="30" s="1"/>
  <c r="AF24" i="30" s="1"/>
  <c r="AE17" i="30"/>
  <c r="AE23" i="30" s="1"/>
  <c r="AE24" i="30" s="1"/>
  <c r="AD17" i="30"/>
  <c r="AD23" i="30" s="1"/>
  <c r="AD24" i="30" s="1"/>
  <c r="AC17" i="30"/>
  <c r="AC23" i="30" s="1"/>
  <c r="AC24" i="30" s="1"/>
  <c r="AB17" i="30"/>
  <c r="AB23" i="30" s="1"/>
  <c r="AB24" i="30" s="1"/>
  <c r="Z17" i="30"/>
  <c r="Z23" i="30" s="1"/>
  <c r="Z24" i="30" s="1"/>
  <c r="X17" i="30"/>
  <c r="T17" i="30"/>
  <c r="T23" i="30" s="1"/>
  <c r="T24" i="30" s="1"/>
  <c r="P17" i="30"/>
  <c r="P23" i="30" s="1"/>
  <c r="P24" i="30" s="1"/>
  <c r="N17" i="30"/>
  <c r="N23" i="30" s="1"/>
  <c r="N24" i="30" s="1"/>
  <c r="M17" i="30"/>
  <c r="M23" i="30" s="1"/>
  <c r="M24" i="30" s="1"/>
  <c r="L17" i="30"/>
  <c r="L23" i="30" s="1"/>
  <c r="L24" i="30" s="1"/>
  <c r="K17" i="30"/>
  <c r="K23" i="30" s="1"/>
  <c r="K24" i="30" s="1"/>
  <c r="J17" i="30"/>
  <c r="J23" i="30" s="1"/>
  <c r="J24" i="30" s="1"/>
  <c r="I17" i="30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E13" i="30"/>
  <c r="G13" i="30" s="1"/>
  <c r="S13" i="30" s="1"/>
  <c r="AH13" i="30" s="1"/>
  <c r="D13" i="30"/>
  <c r="AG12" i="30"/>
  <c r="G12" i="30"/>
  <c r="Y12" i="30" s="1"/>
  <c r="E12" i="30"/>
  <c r="D12" i="30"/>
  <c r="AG11" i="30"/>
  <c r="E11" i="30"/>
  <c r="G11" i="30" s="1"/>
  <c r="D11" i="30"/>
  <c r="AG10" i="30"/>
  <c r="D10" i="30"/>
  <c r="E10" i="30" s="1"/>
  <c r="G10" i="30" s="1"/>
  <c r="O10" i="30" s="1"/>
  <c r="AH10" i="30" s="1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N20" i="18"/>
  <c r="K23" i="29"/>
  <c r="K24" i="29" s="1"/>
  <c r="AE22" i="29"/>
  <c r="AC22" i="29"/>
  <c r="AB22" i="29"/>
  <c r="AA22" i="29"/>
  <c r="Y22" i="29"/>
  <c r="W22" i="29"/>
  <c r="U22" i="29"/>
  <c r="S22" i="29"/>
  <c r="Q22" i="29"/>
  <c r="O22" i="29"/>
  <c r="M22" i="29"/>
  <c r="L22" i="29"/>
  <c r="K22" i="29"/>
  <c r="I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V22" i="29" s="1"/>
  <c r="T20" i="29"/>
  <c r="T22" i="29" s="1"/>
  <c r="R20" i="29"/>
  <c r="P20" i="29"/>
  <c r="N20" i="29"/>
  <c r="L20" i="29"/>
  <c r="J20" i="29"/>
  <c r="AF19" i="29"/>
  <c r="AD19" i="29"/>
  <c r="AB19" i="29"/>
  <c r="Z19" i="29"/>
  <c r="X19" i="29"/>
  <c r="V19" i="29"/>
  <c r="T19" i="29"/>
  <c r="R19" i="29"/>
  <c r="P19" i="29"/>
  <c r="N19" i="29"/>
  <c r="L19" i="29"/>
  <c r="J19" i="29"/>
  <c r="AF18" i="29"/>
  <c r="AF22" i="29" s="1"/>
  <c r="AD18" i="29"/>
  <c r="AD22" i="29" s="1"/>
  <c r="AB18" i="29"/>
  <c r="Z18" i="29"/>
  <c r="Z22" i="29" s="1"/>
  <c r="X18" i="29"/>
  <c r="X22" i="29" s="1"/>
  <c r="V18" i="29"/>
  <c r="T18" i="29"/>
  <c r="R18" i="29"/>
  <c r="R22" i="29" s="1"/>
  <c r="P18" i="29"/>
  <c r="P22" i="29" s="1"/>
  <c r="N18" i="29"/>
  <c r="N22" i="29" s="1"/>
  <c r="L18" i="29"/>
  <c r="J18" i="29"/>
  <c r="J22" i="29" s="1"/>
  <c r="AF17" i="29"/>
  <c r="AF23" i="29" s="1"/>
  <c r="AF24" i="29" s="1"/>
  <c r="AE17" i="29"/>
  <c r="AE23" i="29" s="1"/>
  <c r="AE24" i="29" s="1"/>
  <c r="AD17" i="29"/>
  <c r="AC17" i="29"/>
  <c r="AC23" i="29" s="1"/>
  <c r="AC24" i="29" s="1"/>
  <c r="AB17" i="29"/>
  <c r="AB23" i="29" s="1"/>
  <c r="AB24" i="29" s="1"/>
  <c r="Z17" i="29"/>
  <c r="Z23" i="29" s="1"/>
  <c r="Z24" i="29" s="1"/>
  <c r="X17" i="29"/>
  <c r="X23" i="29" s="1"/>
  <c r="X24" i="29" s="1"/>
  <c r="T17" i="29"/>
  <c r="T23" i="29" s="1"/>
  <c r="T24" i="29" s="1"/>
  <c r="P17" i="29"/>
  <c r="P23" i="29" s="1"/>
  <c r="P24" i="29" s="1"/>
  <c r="N17" i="29"/>
  <c r="M17" i="29"/>
  <c r="M23" i="29" s="1"/>
  <c r="M24" i="29" s="1"/>
  <c r="L17" i="29"/>
  <c r="L23" i="29" s="1"/>
  <c r="L24" i="29" s="1"/>
  <c r="K17" i="29"/>
  <c r="J17" i="29"/>
  <c r="J23" i="29" s="1"/>
  <c r="J24" i="29" s="1"/>
  <c r="I17" i="29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S13" i="29" s="1"/>
  <c r="AH13" i="29" s="1"/>
  <c r="AG12" i="29"/>
  <c r="D12" i="29"/>
  <c r="E12" i="29" s="1"/>
  <c r="G12" i="29" s="1"/>
  <c r="AG11" i="29"/>
  <c r="D11" i="29"/>
  <c r="E11" i="29" s="1"/>
  <c r="G11" i="29" s="1"/>
  <c r="AG10" i="29"/>
  <c r="D10" i="29"/>
  <c r="E10" i="29" s="1"/>
  <c r="G10" i="29" s="1"/>
  <c r="O10" i="29" s="1"/>
  <c r="AH10" i="29" s="1"/>
  <c r="AG9" i="29"/>
  <c r="D9" i="29"/>
  <c r="E9" i="29" s="1"/>
  <c r="G9" i="29" s="1"/>
  <c r="AG8" i="29"/>
  <c r="D8" i="29"/>
  <c r="E8" i="29" s="1"/>
  <c r="G8" i="29" s="1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2" i="28"/>
  <c r="AC22" i="28"/>
  <c r="AA22" i="28"/>
  <c r="Y22" i="28"/>
  <c r="W22" i="28"/>
  <c r="V22" i="28"/>
  <c r="U22" i="28"/>
  <c r="S22" i="28"/>
  <c r="Q22" i="28"/>
  <c r="O22" i="28"/>
  <c r="M22" i="28"/>
  <c r="K22" i="28"/>
  <c r="I22" i="28"/>
  <c r="AF21" i="28"/>
  <c r="AD21" i="28"/>
  <c r="AD22" i="28" s="1"/>
  <c r="AB21" i="28"/>
  <c r="Z21" i="28"/>
  <c r="X21" i="28"/>
  <c r="V21" i="28"/>
  <c r="T21" i="28"/>
  <c r="R21" i="28"/>
  <c r="P21" i="28"/>
  <c r="N21" i="28"/>
  <c r="N22" i="28" s="1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AF18" i="28"/>
  <c r="AF22" i="28" s="1"/>
  <c r="AD18" i="28"/>
  <c r="AB18" i="28"/>
  <c r="AB22" i="28" s="1"/>
  <c r="Z18" i="28"/>
  <c r="Z22" i="28" s="1"/>
  <c r="X18" i="28"/>
  <c r="X22" i="28" s="1"/>
  <c r="V18" i="28"/>
  <c r="T18" i="28"/>
  <c r="T22" i="28" s="1"/>
  <c r="R18" i="28"/>
  <c r="R22" i="28" s="1"/>
  <c r="P18" i="28"/>
  <c r="P22" i="28" s="1"/>
  <c r="N18" i="28"/>
  <c r="L18" i="28"/>
  <c r="L22" i="28" s="1"/>
  <c r="J18" i="28"/>
  <c r="J22" i="28" s="1"/>
  <c r="AF17" i="28"/>
  <c r="AF23" i="28" s="1"/>
  <c r="AF24" i="28" s="1"/>
  <c r="AE17" i="28"/>
  <c r="AE23" i="28" s="1"/>
  <c r="AE24" i="28" s="1"/>
  <c r="AD17" i="28"/>
  <c r="AD23" i="28" s="1"/>
  <c r="AD24" i="28" s="1"/>
  <c r="AC17" i="28"/>
  <c r="AC23" i="28" s="1"/>
  <c r="AC24" i="28" s="1"/>
  <c r="AB17" i="28"/>
  <c r="Z17" i="28"/>
  <c r="X17" i="28"/>
  <c r="T17" i="28"/>
  <c r="T23" i="28" s="1"/>
  <c r="T24" i="28" s="1"/>
  <c r="P17" i="28"/>
  <c r="P23" i="28" s="1"/>
  <c r="P24" i="28" s="1"/>
  <c r="N17" i="28"/>
  <c r="N23" i="28" s="1"/>
  <c r="N24" i="28" s="1"/>
  <c r="M17" i="28"/>
  <c r="M23" i="28" s="1"/>
  <c r="M24" i="28" s="1"/>
  <c r="L17" i="28"/>
  <c r="K17" i="28"/>
  <c r="K23" i="28" s="1"/>
  <c r="K24" i="28" s="1"/>
  <c r="J17" i="28"/>
  <c r="I17" i="28"/>
  <c r="AG16" i="28"/>
  <c r="E16" i="28"/>
  <c r="G16" i="28" s="1"/>
  <c r="D16" i="28"/>
  <c r="AG15" i="28"/>
  <c r="G15" i="28"/>
  <c r="W15" i="28" s="1"/>
  <c r="E15" i="28"/>
  <c r="D15" i="28"/>
  <c r="AG14" i="28"/>
  <c r="G14" i="28"/>
  <c r="U14" i="28" s="1"/>
  <c r="E14" i="28"/>
  <c r="D14" i="28"/>
  <c r="AG13" i="28"/>
  <c r="E13" i="28"/>
  <c r="G13" i="28" s="1"/>
  <c r="S13" i="28" s="1"/>
  <c r="AH13" i="28" s="1"/>
  <c r="D13" i="28"/>
  <c r="AG12" i="28"/>
  <c r="D12" i="28"/>
  <c r="E12" i="28" s="1"/>
  <c r="G12" i="28" s="1"/>
  <c r="AG11" i="28"/>
  <c r="E11" i="28"/>
  <c r="G11" i="28" s="1"/>
  <c r="D11" i="28"/>
  <c r="AG10" i="28"/>
  <c r="D10" i="28"/>
  <c r="E10" i="28" s="1"/>
  <c r="G10" i="28" s="1"/>
  <c r="O10" i="28" s="1"/>
  <c r="AH10" i="28" s="1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G7" i="28"/>
  <c r="E7" i="28"/>
  <c r="G7" i="28" s="1"/>
  <c r="D7" i="28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2" i="26"/>
  <c r="AC22" i="26"/>
  <c r="AB22" i="26"/>
  <c r="AA22" i="26"/>
  <c r="Y22" i="26"/>
  <c r="W22" i="26"/>
  <c r="U22" i="26"/>
  <c r="S22" i="26"/>
  <c r="Q22" i="26"/>
  <c r="O22" i="26"/>
  <c r="M22" i="26"/>
  <c r="L22" i="26"/>
  <c r="K22" i="26"/>
  <c r="I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T22" i="26" s="1"/>
  <c r="R20" i="26"/>
  <c r="P20" i="26"/>
  <c r="N20" i="26"/>
  <c r="L20" i="26"/>
  <c r="J20" i="26"/>
  <c r="AF19" i="26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F22" i="26" s="1"/>
  <c r="AD18" i="26"/>
  <c r="AD22" i="26" s="1"/>
  <c r="AB18" i="26"/>
  <c r="Z18" i="26"/>
  <c r="Z22" i="26" s="1"/>
  <c r="X18" i="26"/>
  <c r="X22" i="26" s="1"/>
  <c r="V18" i="26"/>
  <c r="V22" i="26" s="1"/>
  <c r="T18" i="26"/>
  <c r="R18" i="26"/>
  <c r="R22" i="26" s="1"/>
  <c r="P18" i="26"/>
  <c r="P22" i="26" s="1"/>
  <c r="N18" i="26"/>
  <c r="N22" i="26" s="1"/>
  <c r="L18" i="26"/>
  <c r="J18" i="26"/>
  <c r="J22" i="26" s="1"/>
  <c r="AF17" i="26"/>
  <c r="AF23" i="26" s="1"/>
  <c r="AF24" i="26" s="1"/>
  <c r="AE17" i="26"/>
  <c r="AE23" i="26" s="1"/>
  <c r="AE24" i="26" s="1"/>
  <c r="AD17" i="26"/>
  <c r="AD23" i="26" s="1"/>
  <c r="AD24" i="26" s="1"/>
  <c r="AC17" i="26"/>
  <c r="AC23" i="26" s="1"/>
  <c r="AC24" i="26" s="1"/>
  <c r="AB17" i="26"/>
  <c r="AB23" i="26" s="1"/>
  <c r="AB24" i="26" s="1"/>
  <c r="Z17" i="26"/>
  <c r="Z23" i="26" s="1"/>
  <c r="Z24" i="26" s="1"/>
  <c r="X17" i="26"/>
  <c r="T17" i="26"/>
  <c r="P17" i="26"/>
  <c r="P23" i="26" s="1"/>
  <c r="P24" i="26" s="1"/>
  <c r="N17" i="26"/>
  <c r="N23" i="26" s="1"/>
  <c r="N24" i="26" s="1"/>
  <c r="M17" i="26"/>
  <c r="M23" i="26" s="1"/>
  <c r="M24" i="26" s="1"/>
  <c r="L17" i="26"/>
  <c r="L23" i="26" s="1"/>
  <c r="L24" i="26" s="1"/>
  <c r="K17" i="26"/>
  <c r="K23" i="26" s="1"/>
  <c r="K24" i="26" s="1"/>
  <c r="J17" i="26"/>
  <c r="J23" i="26" s="1"/>
  <c r="J24" i="26" s="1"/>
  <c r="I17" i="26"/>
  <c r="AG16" i="26"/>
  <c r="E16" i="26"/>
  <c r="G16" i="26" s="1"/>
  <c r="D16" i="26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S13" i="26" s="1"/>
  <c r="AH13" i="26" s="1"/>
  <c r="AG12" i="26"/>
  <c r="G12" i="26"/>
  <c r="Y12" i="26" s="1"/>
  <c r="E12" i="26"/>
  <c r="D12" i="26"/>
  <c r="AG11" i="26"/>
  <c r="E11" i="26"/>
  <c r="G11" i="26" s="1"/>
  <c r="D11" i="26"/>
  <c r="AG10" i="26"/>
  <c r="D10" i="26"/>
  <c r="E10" i="26" s="1"/>
  <c r="G10" i="26" s="1"/>
  <c r="O10" i="26" s="1"/>
  <c r="AH10" i="26" s="1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G7" i="26"/>
  <c r="E7" i="26"/>
  <c r="G7" i="26" s="1"/>
  <c r="D7" i="26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2" i="27"/>
  <c r="AC22" i="27"/>
  <c r="AB22" i="27"/>
  <c r="AA22" i="27"/>
  <c r="Y22" i="27"/>
  <c r="W22" i="27"/>
  <c r="U22" i="27"/>
  <c r="S22" i="27"/>
  <c r="Q22" i="27"/>
  <c r="O22" i="27"/>
  <c r="M22" i="27"/>
  <c r="L22" i="27"/>
  <c r="K22" i="27"/>
  <c r="I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T22" i="27" s="1"/>
  <c r="R20" i="27"/>
  <c r="P20" i="27"/>
  <c r="N20" i="27"/>
  <c r="L20" i="27"/>
  <c r="J20" i="27"/>
  <c r="AF19" i="27"/>
  <c r="AD19" i="27"/>
  <c r="AB19" i="27"/>
  <c r="Z19" i="27"/>
  <c r="X19" i="27"/>
  <c r="V19" i="27"/>
  <c r="T19" i="27"/>
  <c r="R19" i="27"/>
  <c r="P19" i="27"/>
  <c r="N19" i="27"/>
  <c r="L19" i="27"/>
  <c r="J19" i="27"/>
  <c r="AF18" i="27"/>
  <c r="AF22" i="27" s="1"/>
  <c r="AD18" i="27"/>
  <c r="AD22" i="27" s="1"/>
  <c r="AB18" i="27"/>
  <c r="Z18" i="27"/>
  <c r="Z22" i="27" s="1"/>
  <c r="X18" i="27"/>
  <c r="X22" i="27" s="1"/>
  <c r="V18" i="27"/>
  <c r="V22" i="27" s="1"/>
  <c r="T18" i="27"/>
  <c r="R18" i="27"/>
  <c r="R22" i="27" s="1"/>
  <c r="P18" i="27"/>
  <c r="P22" i="27" s="1"/>
  <c r="N18" i="27"/>
  <c r="N22" i="27" s="1"/>
  <c r="L18" i="27"/>
  <c r="J18" i="27"/>
  <c r="J22" i="27" s="1"/>
  <c r="AF17" i="27"/>
  <c r="AF23" i="27" s="1"/>
  <c r="AF24" i="27" s="1"/>
  <c r="AE17" i="27"/>
  <c r="AE23" i="27" s="1"/>
  <c r="AE24" i="27" s="1"/>
  <c r="AD17" i="27"/>
  <c r="AD23" i="27" s="1"/>
  <c r="AD24" i="27" s="1"/>
  <c r="AC17" i="27"/>
  <c r="AC23" i="27" s="1"/>
  <c r="AC24" i="27" s="1"/>
  <c r="AB17" i="27"/>
  <c r="AB23" i="27" s="1"/>
  <c r="AB24" i="27" s="1"/>
  <c r="Z17" i="27"/>
  <c r="X17" i="27"/>
  <c r="T17" i="27"/>
  <c r="P17" i="27"/>
  <c r="P23" i="27" s="1"/>
  <c r="P24" i="27" s="1"/>
  <c r="N17" i="27"/>
  <c r="N23" i="27" s="1"/>
  <c r="N24" i="27" s="1"/>
  <c r="M17" i="27"/>
  <c r="M23" i="27" s="1"/>
  <c r="M24" i="27" s="1"/>
  <c r="L17" i="27"/>
  <c r="L23" i="27" s="1"/>
  <c r="L24" i="27" s="1"/>
  <c r="K17" i="27"/>
  <c r="K23" i="27" s="1"/>
  <c r="K24" i="27" s="1"/>
  <c r="J17" i="27"/>
  <c r="I17" i="27"/>
  <c r="AG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G13" i="27"/>
  <c r="D13" i="27"/>
  <c r="E13" i="27" s="1"/>
  <c r="G13" i="27" s="1"/>
  <c r="S13" i="27" s="1"/>
  <c r="AH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O10" i="27" s="1"/>
  <c r="AH10" i="27" s="1"/>
  <c r="AG9" i="27"/>
  <c r="D9" i="27"/>
  <c r="E9" i="27" s="1"/>
  <c r="G9" i="27" s="1"/>
  <c r="AG8" i="27"/>
  <c r="D8" i="27"/>
  <c r="E8" i="27" s="1"/>
  <c r="G8" i="27" s="1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2" i="24"/>
  <c r="AC22" i="24"/>
  <c r="AB22" i="24"/>
  <c r="AA22" i="24"/>
  <c r="Y22" i="24"/>
  <c r="W22" i="24"/>
  <c r="U22" i="24"/>
  <c r="S22" i="24"/>
  <c r="Q22" i="24"/>
  <c r="O22" i="24"/>
  <c r="M22" i="24"/>
  <c r="L22" i="24"/>
  <c r="K22" i="24"/>
  <c r="I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T22" i="24" s="1"/>
  <c r="R20" i="24"/>
  <c r="P20" i="24"/>
  <c r="N20" i="24"/>
  <c r="L20" i="24"/>
  <c r="J20" i="24"/>
  <c r="AF19" i="24"/>
  <c r="AD19" i="24"/>
  <c r="AB19" i="24"/>
  <c r="Z19" i="24"/>
  <c r="Z22" i="24" s="1"/>
  <c r="X19" i="24"/>
  <c r="V19" i="24"/>
  <c r="T19" i="24"/>
  <c r="R19" i="24"/>
  <c r="P19" i="24"/>
  <c r="N19" i="24"/>
  <c r="L19" i="24"/>
  <c r="J19" i="24"/>
  <c r="J22" i="24" s="1"/>
  <c r="AF18" i="24"/>
  <c r="AF22" i="24" s="1"/>
  <c r="AD18" i="24"/>
  <c r="AD22" i="24" s="1"/>
  <c r="AB18" i="24"/>
  <c r="Z18" i="24"/>
  <c r="X18" i="24"/>
  <c r="X22" i="24" s="1"/>
  <c r="V18" i="24"/>
  <c r="V22" i="24" s="1"/>
  <c r="T18" i="24"/>
  <c r="R18" i="24"/>
  <c r="R22" i="24" s="1"/>
  <c r="P18" i="24"/>
  <c r="P22" i="24" s="1"/>
  <c r="N18" i="24"/>
  <c r="N22" i="24" s="1"/>
  <c r="L18" i="24"/>
  <c r="J18" i="24"/>
  <c r="AF17" i="24"/>
  <c r="AF23" i="24" s="1"/>
  <c r="AF24" i="24" s="1"/>
  <c r="AE17" i="24"/>
  <c r="AE23" i="24" s="1"/>
  <c r="AE24" i="24" s="1"/>
  <c r="AD17" i="24"/>
  <c r="AD23" i="24" s="1"/>
  <c r="AD24" i="24" s="1"/>
  <c r="AC17" i="24"/>
  <c r="AC23" i="24" s="1"/>
  <c r="AC24" i="24" s="1"/>
  <c r="AB17" i="24"/>
  <c r="AB23" i="24" s="1"/>
  <c r="AB24" i="24" s="1"/>
  <c r="Z17" i="24"/>
  <c r="X17" i="24"/>
  <c r="T17" i="24"/>
  <c r="P17" i="24"/>
  <c r="P23" i="24" s="1"/>
  <c r="P24" i="24" s="1"/>
  <c r="N17" i="24"/>
  <c r="N23" i="24" s="1"/>
  <c r="N24" i="24" s="1"/>
  <c r="M17" i="24"/>
  <c r="M23" i="24" s="1"/>
  <c r="M24" i="24" s="1"/>
  <c r="L17" i="24"/>
  <c r="L23" i="24" s="1"/>
  <c r="L24" i="24" s="1"/>
  <c r="K17" i="24"/>
  <c r="K23" i="24" s="1"/>
  <c r="K24" i="24" s="1"/>
  <c r="J17" i="24"/>
  <c r="I17" i="24"/>
  <c r="AG16" i="24"/>
  <c r="E16" i="24"/>
  <c r="G16" i="24" s="1"/>
  <c r="D16" i="24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S13" i="24" s="1"/>
  <c r="AH13" i="24" s="1"/>
  <c r="AG12" i="24"/>
  <c r="D12" i="24"/>
  <c r="E12" i="24" s="1"/>
  <c r="G12" i="24" s="1"/>
  <c r="AG11" i="24"/>
  <c r="E11" i="24"/>
  <c r="G11" i="24" s="1"/>
  <c r="D11" i="24"/>
  <c r="AG10" i="24"/>
  <c r="D10" i="24"/>
  <c r="E10" i="24" s="1"/>
  <c r="G10" i="24" s="1"/>
  <c r="O10" i="24" s="1"/>
  <c r="AH10" i="24" s="1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G7" i="24"/>
  <c r="E7" i="24"/>
  <c r="G7" i="24" s="1"/>
  <c r="D7" i="24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AE22" i="7"/>
  <c r="AC22" i="7"/>
  <c r="AB22" i="7"/>
  <c r="AA22" i="7"/>
  <c r="Y22" i="7"/>
  <c r="W22" i="7"/>
  <c r="U22" i="7"/>
  <c r="S22" i="7"/>
  <c r="Q22" i="7"/>
  <c r="O22" i="7"/>
  <c r="M22" i="7"/>
  <c r="L22" i="7"/>
  <c r="K22" i="7"/>
  <c r="I22" i="7"/>
  <c r="AF21" i="7"/>
  <c r="AD21" i="7"/>
  <c r="AB21" i="7"/>
  <c r="Z21" i="7"/>
  <c r="X21" i="7"/>
  <c r="V21" i="7"/>
  <c r="T21" i="7"/>
  <c r="R21" i="7"/>
  <c r="P21" i="7"/>
  <c r="N21" i="7"/>
  <c r="L21" i="7"/>
  <c r="J21" i="7"/>
  <c r="AF20" i="7"/>
  <c r="AD20" i="7"/>
  <c r="AB20" i="7"/>
  <c r="Z20" i="7"/>
  <c r="X20" i="7"/>
  <c r="V20" i="7"/>
  <c r="T20" i="7"/>
  <c r="T22" i="7" s="1"/>
  <c r="R20" i="7"/>
  <c r="P20" i="7"/>
  <c r="N20" i="7"/>
  <c r="L20" i="7"/>
  <c r="J20" i="7"/>
  <c r="AF19" i="7"/>
  <c r="AD19" i="7"/>
  <c r="AB19" i="7"/>
  <c r="Z19" i="7"/>
  <c r="X19" i="7"/>
  <c r="V19" i="7"/>
  <c r="T19" i="7"/>
  <c r="R19" i="7"/>
  <c r="P19" i="7"/>
  <c r="N19" i="7"/>
  <c r="L19" i="7"/>
  <c r="J19" i="7"/>
  <c r="AF18" i="7"/>
  <c r="AF22" i="7" s="1"/>
  <c r="AD18" i="7"/>
  <c r="AD22" i="7" s="1"/>
  <c r="AB18" i="7"/>
  <c r="Z18" i="7"/>
  <c r="Z22" i="7" s="1"/>
  <c r="X18" i="7"/>
  <c r="X22" i="7" s="1"/>
  <c r="V18" i="7"/>
  <c r="V22" i="7" s="1"/>
  <c r="T18" i="7"/>
  <c r="R18" i="7"/>
  <c r="R22" i="7" s="1"/>
  <c r="P18" i="7"/>
  <c r="P22" i="7" s="1"/>
  <c r="N18" i="7"/>
  <c r="N22" i="7" s="1"/>
  <c r="L18" i="7"/>
  <c r="J18" i="7"/>
  <c r="J22" i="7" s="1"/>
  <c r="AF17" i="7"/>
  <c r="AF23" i="7" s="1"/>
  <c r="AF24" i="7" s="1"/>
  <c r="AE17" i="7"/>
  <c r="AE23" i="7" s="1"/>
  <c r="AE24" i="7" s="1"/>
  <c r="AD17" i="7"/>
  <c r="AD23" i="7" s="1"/>
  <c r="AD24" i="7" s="1"/>
  <c r="AC17" i="7"/>
  <c r="AC23" i="7" s="1"/>
  <c r="AC24" i="7" s="1"/>
  <c r="AB17" i="7"/>
  <c r="AB23" i="7" s="1"/>
  <c r="AB24" i="7" s="1"/>
  <c r="Z17" i="7"/>
  <c r="X17" i="7"/>
  <c r="T17" i="7"/>
  <c r="T23" i="7" s="1"/>
  <c r="T24" i="7" s="1"/>
  <c r="P17" i="7"/>
  <c r="P23" i="7" s="1"/>
  <c r="P24" i="7" s="1"/>
  <c r="N17" i="7"/>
  <c r="N23" i="7" s="1"/>
  <c r="N24" i="7" s="1"/>
  <c r="M17" i="7"/>
  <c r="M23" i="7" s="1"/>
  <c r="M24" i="7" s="1"/>
  <c r="L17" i="7"/>
  <c r="L23" i="7" s="1"/>
  <c r="L24" i="7" s="1"/>
  <c r="K17" i="7"/>
  <c r="K23" i="7" s="1"/>
  <c r="K24" i="7" s="1"/>
  <c r="J17" i="7"/>
  <c r="I17" i="7"/>
  <c r="AG16" i="7"/>
  <c r="D16" i="7"/>
  <c r="E16" i="7" s="1"/>
  <c r="G16" i="7" s="1"/>
  <c r="AG15" i="7"/>
  <c r="D15" i="7"/>
  <c r="E15" i="7" s="1"/>
  <c r="G15" i="7" s="1"/>
  <c r="AG14" i="7"/>
  <c r="D14" i="7"/>
  <c r="E14" i="7" s="1"/>
  <c r="G14" i="7" s="1"/>
  <c r="AG13" i="7"/>
  <c r="D13" i="7"/>
  <c r="E13" i="7" s="1"/>
  <c r="G13" i="7" s="1"/>
  <c r="S13" i="7" s="1"/>
  <c r="AH13" i="7" s="1"/>
  <c r="AG12" i="7"/>
  <c r="G12" i="7"/>
  <c r="Y12" i="7" s="1"/>
  <c r="E12" i="7"/>
  <c r="D12" i="7"/>
  <c r="AG11" i="7"/>
  <c r="D11" i="7"/>
  <c r="E11" i="7" s="1"/>
  <c r="G11" i="7" s="1"/>
  <c r="AG10" i="7"/>
  <c r="D10" i="7"/>
  <c r="E10" i="7" s="1"/>
  <c r="G10" i="7" s="1"/>
  <c r="O10" i="7" s="1"/>
  <c r="AH10" i="7" s="1"/>
  <c r="AG9" i="7"/>
  <c r="D9" i="7"/>
  <c r="E9" i="7" s="1"/>
  <c r="G9" i="7" s="1"/>
  <c r="AG8" i="7"/>
  <c r="D8" i="7"/>
  <c r="E8" i="7" s="1"/>
  <c r="G8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G7" i="7"/>
  <c r="D7" i="7"/>
  <c r="E7" i="7" s="1"/>
  <c r="G7" i="7" s="1"/>
  <c r="B6" i="7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AE22" i="21"/>
  <c r="AC22" i="21"/>
  <c r="AB22" i="21"/>
  <c r="AA22" i="21"/>
  <c r="Y22" i="21"/>
  <c r="W22" i="21"/>
  <c r="U22" i="21"/>
  <c r="S22" i="21"/>
  <c r="Q22" i="21"/>
  <c r="O22" i="21"/>
  <c r="M22" i="21"/>
  <c r="L22" i="21"/>
  <c r="K22" i="21"/>
  <c r="I22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AF20" i="21"/>
  <c r="AD20" i="21"/>
  <c r="AB20" i="21"/>
  <c r="Z20" i="21"/>
  <c r="X20" i="21"/>
  <c r="V20" i="21"/>
  <c r="T20" i="21"/>
  <c r="T22" i="21" s="1"/>
  <c r="R20" i="21"/>
  <c r="P20" i="21"/>
  <c r="N20" i="21"/>
  <c r="L20" i="21"/>
  <c r="J20" i="21"/>
  <c r="AF19" i="21"/>
  <c r="AD19" i="21"/>
  <c r="AB19" i="21"/>
  <c r="Z19" i="21"/>
  <c r="X19" i="21"/>
  <c r="V19" i="21"/>
  <c r="T19" i="21"/>
  <c r="R19" i="21"/>
  <c r="P19" i="21"/>
  <c r="N19" i="21"/>
  <c r="L19" i="21"/>
  <c r="J19" i="21"/>
  <c r="AF18" i="21"/>
  <c r="AF22" i="21" s="1"/>
  <c r="AD18" i="21"/>
  <c r="AD22" i="21" s="1"/>
  <c r="AB18" i="21"/>
  <c r="Z18" i="21"/>
  <c r="Z22" i="21" s="1"/>
  <c r="X18" i="21"/>
  <c r="X22" i="21" s="1"/>
  <c r="V18" i="21"/>
  <c r="V22" i="21" s="1"/>
  <c r="T18" i="21"/>
  <c r="R18" i="21"/>
  <c r="R22" i="21" s="1"/>
  <c r="P18" i="21"/>
  <c r="P22" i="21" s="1"/>
  <c r="N18" i="21"/>
  <c r="N22" i="21" s="1"/>
  <c r="L18" i="21"/>
  <c r="J18" i="21"/>
  <c r="J22" i="21" s="1"/>
  <c r="AF17" i="21"/>
  <c r="AF23" i="21" s="1"/>
  <c r="AF24" i="21" s="1"/>
  <c r="AE17" i="21"/>
  <c r="AE23" i="21" s="1"/>
  <c r="AE24" i="21" s="1"/>
  <c r="AD17" i="21"/>
  <c r="AD23" i="21" s="1"/>
  <c r="AD24" i="21" s="1"/>
  <c r="AC17" i="21"/>
  <c r="AC23" i="21" s="1"/>
  <c r="AC24" i="21" s="1"/>
  <c r="AB17" i="21"/>
  <c r="AB23" i="21" s="1"/>
  <c r="AB24" i="21" s="1"/>
  <c r="Z17" i="21"/>
  <c r="Z23" i="21" s="1"/>
  <c r="Z24" i="21" s="1"/>
  <c r="X17" i="21"/>
  <c r="T17" i="21"/>
  <c r="P17" i="21"/>
  <c r="P23" i="21" s="1"/>
  <c r="P24" i="21" s="1"/>
  <c r="N17" i="21"/>
  <c r="N23" i="21" s="1"/>
  <c r="N24" i="21" s="1"/>
  <c r="M17" i="21"/>
  <c r="M23" i="21" s="1"/>
  <c r="M24" i="21" s="1"/>
  <c r="L17" i="21"/>
  <c r="L23" i="21" s="1"/>
  <c r="L24" i="21" s="1"/>
  <c r="K17" i="21"/>
  <c r="K23" i="21" s="1"/>
  <c r="K24" i="21" s="1"/>
  <c r="J17" i="21"/>
  <c r="J23" i="21" s="1"/>
  <c r="J24" i="21" s="1"/>
  <c r="I17" i="21"/>
  <c r="AG16" i="21"/>
  <c r="D16" i="21"/>
  <c r="E16" i="21" s="1"/>
  <c r="G16" i="21" s="1"/>
  <c r="AG15" i="21"/>
  <c r="D15" i="21"/>
  <c r="E15" i="21" s="1"/>
  <c r="G15" i="21" s="1"/>
  <c r="AG14" i="21"/>
  <c r="D14" i="21"/>
  <c r="E14" i="21" s="1"/>
  <c r="G14" i="21" s="1"/>
  <c r="AG13" i="21"/>
  <c r="D13" i="21"/>
  <c r="E13" i="21" s="1"/>
  <c r="G13" i="21" s="1"/>
  <c r="S13" i="21" s="1"/>
  <c r="AH13" i="21" s="1"/>
  <c r="AG12" i="21"/>
  <c r="G12" i="21"/>
  <c r="Y12" i="21" s="1"/>
  <c r="E12" i="21"/>
  <c r="D12" i="21"/>
  <c r="AG11" i="21"/>
  <c r="D11" i="21"/>
  <c r="E11" i="21" s="1"/>
  <c r="G11" i="21" s="1"/>
  <c r="AG10" i="21"/>
  <c r="D10" i="21"/>
  <c r="E10" i="21" s="1"/>
  <c r="G10" i="21" s="1"/>
  <c r="O10" i="21" s="1"/>
  <c r="AH10" i="21" s="1"/>
  <c r="AG9" i="21"/>
  <c r="D9" i="21"/>
  <c r="E9" i="21" s="1"/>
  <c r="G9" i="21" s="1"/>
  <c r="AG8" i="21"/>
  <c r="D8" i="21"/>
  <c r="E8" i="21" s="1"/>
  <c r="G8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G7" i="21"/>
  <c r="D7" i="21"/>
  <c r="E7" i="21" s="1"/>
  <c r="G7" i="21" s="1"/>
  <c r="B6" i="2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AH6" i="21" s="1"/>
  <c r="AE22" i="3"/>
  <c r="AC22" i="3"/>
  <c r="AB22" i="3"/>
  <c r="AA22" i="3"/>
  <c r="Y22" i="3"/>
  <c r="W22" i="3"/>
  <c r="U22" i="3"/>
  <c r="S22" i="3"/>
  <c r="Q22" i="3"/>
  <c r="O22" i="3"/>
  <c r="M22" i="3"/>
  <c r="L22" i="3"/>
  <c r="K22" i="3"/>
  <c r="I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T22" i="3" s="1"/>
  <c r="R20" i="3"/>
  <c r="P20" i="3"/>
  <c r="N20" i="3"/>
  <c r="L20" i="3"/>
  <c r="J20" i="3"/>
  <c r="AF19" i="3"/>
  <c r="AD19" i="3"/>
  <c r="AB19" i="3"/>
  <c r="Z19" i="3"/>
  <c r="X19" i="3"/>
  <c r="V19" i="3"/>
  <c r="T19" i="3"/>
  <c r="R19" i="3"/>
  <c r="P19" i="3"/>
  <c r="N19" i="3"/>
  <c r="L19" i="3"/>
  <c r="J19" i="3"/>
  <c r="AF18" i="3"/>
  <c r="AF22" i="3" s="1"/>
  <c r="AD18" i="3"/>
  <c r="AD22" i="3" s="1"/>
  <c r="AB18" i="3"/>
  <c r="Z18" i="3"/>
  <c r="Z22" i="3" s="1"/>
  <c r="X18" i="3"/>
  <c r="X22" i="3" s="1"/>
  <c r="V18" i="3"/>
  <c r="V22" i="3" s="1"/>
  <c r="T18" i="3"/>
  <c r="R18" i="3"/>
  <c r="R22" i="3" s="1"/>
  <c r="P18" i="3"/>
  <c r="P22" i="3" s="1"/>
  <c r="N18" i="3"/>
  <c r="N22" i="3" s="1"/>
  <c r="L18" i="3"/>
  <c r="J18" i="3"/>
  <c r="J22" i="3" s="1"/>
  <c r="AF17" i="3"/>
  <c r="AE17" i="3"/>
  <c r="AE23" i="3" s="1"/>
  <c r="AE24" i="3" s="1"/>
  <c r="AD17" i="3"/>
  <c r="AD23" i="3" s="1"/>
  <c r="AD24" i="3" s="1"/>
  <c r="AC17" i="3"/>
  <c r="AC23" i="3" s="1"/>
  <c r="AC24" i="3" s="1"/>
  <c r="AB17" i="3"/>
  <c r="AB23" i="3" s="1"/>
  <c r="AB24" i="3" s="1"/>
  <c r="Z17" i="3"/>
  <c r="X17" i="3"/>
  <c r="T17" i="3"/>
  <c r="T23" i="3" s="1"/>
  <c r="T24" i="3" s="1"/>
  <c r="P17" i="3"/>
  <c r="N17" i="3"/>
  <c r="N23" i="3" s="1"/>
  <c r="N24" i="3" s="1"/>
  <c r="M17" i="3"/>
  <c r="M23" i="3" s="1"/>
  <c r="M24" i="3" s="1"/>
  <c r="L17" i="3"/>
  <c r="L23" i="3" s="1"/>
  <c r="L24" i="3" s="1"/>
  <c r="K17" i="3"/>
  <c r="K23" i="3" s="1"/>
  <c r="K24" i="3" s="1"/>
  <c r="J17" i="3"/>
  <c r="I17" i="3"/>
  <c r="AG16" i="3"/>
  <c r="D16" i="3"/>
  <c r="E16" i="3" s="1"/>
  <c r="G16" i="3" s="1"/>
  <c r="AG15" i="3"/>
  <c r="D15" i="3"/>
  <c r="E15" i="3" s="1"/>
  <c r="G15" i="3" s="1"/>
  <c r="AG14" i="3"/>
  <c r="D14" i="3"/>
  <c r="E14" i="3" s="1"/>
  <c r="G14" i="3" s="1"/>
  <c r="AG13" i="3"/>
  <c r="D13" i="3"/>
  <c r="E13" i="3" s="1"/>
  <c r="G13" i="3" s="1"/>
  <c r="S13" i="3" s="1"/>
  <c r="AH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O10" i="3" s="1"/>
  <c r="AH10" i="3" s="1"/>
  <c r="AG9" i="3"/>
  <c r="D9" i="3"/>
  <c r="E9" i="3" s="1"/>
  <c r="G9" i="3" s="1"/>
  <c r="AG8" i="3"/>
  <c r="D8" i="3"/>
  <c r="E8" i="3" s="1"/>
  <c r="G8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G7" i="3"/>
  <c r="D7" i="3"/>
  <c r="E7" i="3" s="1"/>
  <c r="G7" i="3" s="1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B6" i="3"/>
  <c r="AE22" i="18"/>
  <c r="AC22" i="18"/>
  <c r="AB22" i="18"/>
  <c r="AA22" i="18"/>
  <c r="Y22" i="18"/>
  <c r="W22" i="18"/>
  <c r="U22" i="18"/>
  <c r="S22" i="18"/>
  <c r="Q22" i="18"/>
  <c r="O22" i="18"/>
  <c r="M22" i="18"/>
  <c r="L22" i="18"/>
  <c r="K22" i="18"/>
  <c r="I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T22" i="18" s="1"/>
  <c r="R20" i="18"/>
  <c r="P20" i="18"/>
  <c r="L20" i="18"/>
  <c r="J20" i="18"/>
  <c r="AF19" i="18"/>
  <c r="AD19" i="18"/>
  <c r="AB19" i="18"/>
  <c r="Z19" i="18"/>
  <c r="X19" i="18"/>
  <c r="V19" i="18"/>
  <c r="T19" i="18"/>
  <c r="R19" i="18"/>
  <c r="P19" i="18"/>
  <c r="N19" i="18"/>
  <c r="L19" i="18"/>
  <c r="J19" i="18"/>
  <c r="AF18" i="18"/>
  <c r="AF22" i="18" s="1"/>
  <c r="AD18" i="18"/>
  <c r="AD22" i="18" s="1"/>
  <c r="AB18" i="18"/>
  <c r="Z18" i="18"/>
  <c r="Z22" i="18" s="1"/>
  <c r="X18" i="18"/>
  <c r="X22" i="18" s="1"/>
  <c r="V18" i="18"/>
  <c r="V22" i="18" s="1"/>
  <c r="T18" i="18"/>
  <c r="R18" i="18"/>
  <c r="R22" i="18" s="1"/>
  <c r="P18" i="18"/>
  <c r="P22" i="18" s="1"/>
  <c r="N18" i="18"/>
  <c r="N22" i="18" s="1"/>
  <c r="L18" i="18"/>
  <c r="J18" i="18"/>
  <c r="J22" i="18" s="1"/>
  <c r="AF17" i="18"/>
  <c r="AF23" i="18" s="1"/>
  <c r="AF24" i="18" s="1"/>
  <c r="AE17" i="18"/>
  <c r="AE23" i="18" s="1"/>
  <c r="AE24" i="18" s="1"/>
  <c r="AD17" i="18"/>
  <c r="AD23" i="18" s="1"/>
  <c r="AD24" i="18" s="1"/>
  <c r="AC17" i="18"/>
  <c r="AC23" i="18" s="1"/>
  <c r="AC24" i="18" s="1"/>
  <c r="AB17" i="18"/>
  <c r="AB23" i="18" s="1"/>
  <c r="AB24" i="18" s="1"/>
  <c r="Z17" i="18"/>
  <c r="X17" i="18"/>
  <c r="X23" i="18" s="1"/>
  <c r="X24" i="18" s="1"/>
  <c r="T17" i="18"/>
  <c r="T23" i="18" s="1"/>
  <c r="T24" i="18" s="1"/>
  <c r="P17" i="18"/>
  <c r="P23" i="18" s="1"/>
  <c r="P24" i="18" s="1"/>
  <c r="N17" i="18"/>
  <c r="N23" i="18" s="1"/>
  <c r="N24" i="18" s="1"/>
  <c r="M17" i="18"/>
  <c r="M23" i="18" s="1"/>
  <c r="M24" i="18" s="1"/>
  <c r="L17" i="18"/>
  <c r="L23" i="18" s="1"/>
  <c r="L24" i="18" s="1"/>
  <c r="K17" i="18"/>
  <c r="K23" i="18" s="1"/>
  <c r="K24" i="18" s="1"/>
  <c r="J17" i="18"/>
  <c r="I17" i="18"/>
  <c r="AG16" i="18"/>
  <c r="D16" i="18"/>
  <c r="E16" i="18" s="1"/>
  <c r="G16" i="18" s="1"/>
  <c r="AG15" i="18"/>
  <c r="D15" i="18"/>
  <c r="E15" i="18" s="1"/>
  <c r="G15" i="18" s="1"/>
  <c r="AG14" i="18"/>
  <c r="D14" i="18"/>
  <c r="E14" i="18" s="1"/>
  <c r="G14" i="18" s="1"/>
  <c r="AG13" i="18"/>
  <c r="D13" i="18"/>
  <c r="E13" i="18" s="1"/>
  <c r="G13" i="18" s="1"/>
  <c r="S13" i="18" s="1"/>
  <c r="AH13" i="18" s="1"/>
  <c r="AG12" i="18"/>
  <c r="D12" i="18"/>
  <c r="E12" i="18" s="1"/>
  <c r="G12" i="18" s="1"/>
  <c r="AG11" i="18"/>
  <c r="D11" i="18"/>
  <c r="E11" i="18" s="1"/>
  <c r="G11" i="18" s="1"/>
  <c r="AG10" i="18"/>
  <c r="D10" i="18"/>
  <c r="E10" i="18" s="1"/>
  <c r="G10" i="18" s="1"/>
  <c r="O10" i="18" s="1"/>
  <c r="AH10" i="18" s="1"/>
  <c r="AG9" i="18"/>
  <c r="D9" i="18"/>
  <c r="E9" i="18" s="1"/>
  <c r="G9" i="18" s="1"/>
  <c r="AG8" i="18"/>
  <c r="D8" i="18"/>
  <c r="E8" i="18" s="1"/>
  <c r="G8" i="18" s="1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G7" i="18"/>
  <c r="D7" i="18"/>
  <c r="E7" i="18" s="1"/>
  <c r="G7" i="18" s="1"/>
  <c r="B6" i="18"/>
  <c r="C6" i="18" s="1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X6" i="18" s="1"/>
  <c r="Y6" i="18" s="1"/>
  <c r="Z6" i="18" s="1"/>
  <c r="AA6" i="18" s="1"/>
  <c r="AB6" i="18" s="1"/>
  <c r="AC6" i="18" s="1"/>
  <c r="AD6" i="18" s="1"/>
  <c r="AE6" i="18" s="1"/>
  <c r="AF6" i="18" s="1"/>
  <c r="AG6" i="18" s="1"/>
  <c r="AH6" i="18" s="1"/>
  <c r="AE22" i="11"/>
  <c r="AC22" i="11"/>
  <c r="AB22" i="11"/>
  <c r="AA22" i="11"/>
  <c r="Y22" i="11"/>
  <c r="W22" i="11"/>
  <c r="U22" i="11"/>
  <c r="S22" i="11"/>
  <c r="Q22" i="11"/>
  <c r="O22" i="11"/>
  <c r="M22" i="11"/>
  <c r="L22" i="11"/>
  <c r="K22" i="11"/>
  <c r="I22" i="11"/>
  <c r="AF21" i="11"/>
  <c r="AD21" i="11"/>
  <c r="AB21" i="11"/>
  <c r="Z21" i="11"/>
  <c r="X21" i="11"/>
  <c r="V21" i="11"/>
  <c r="T21" i="11"/>
  <c r="R21" i="11"/>
  <c r="P21" i="11"/>
  <c r="N21" i="11"/>
  <c r="L21" i="11"/>
  <c r="J21" i="11"/>
  <c r="AF20" i="11"/>
  <c r="AD20" i="11"/>
  <c r="AB20" i="11"/>
  <c r="Z20" i="11"/>
  <c r="X20" i="11"/>
  <c r="V20" i="11"/>
  <c r="T20" i="11"/>
  <c r="T22" i="11" s="1"/>
  <c r="R20" i="11"/>
  <c r="P20" i="11"/>
  <c r="N20" i="11"/>
  <c r="L20" i="11"/>
  <c r="J20" i="11"/>
  <c r="AF19" i="11"/>
  <c r="AD19" i="11"/>
  <c r="AB19" i="11"/>
  <c r="Z19" i="11"/>
  <c r="X19" i="11"/>
  <c r="V19" i="11"/>
  <c r="T19" i="11"/>
  <c r="R19" i="11"/>
  <c r="P19" i="11"/>
  <c r="N19" i="11"/>
  <c r="L19" i="11"/>
  <c r="J19" i="11"/>
  <c r="AF18" i="11"/>
  <c r="AF22" i="11" s="1"/>
  <c r="AD18" i="11"/>
  <c r="AD22" i="11" s="1"/>
  <c r="AB18" i="11"/>
  <c r="Z18" i="11"/>
  <c r="Z22" i="11" s="1"/>
  <c r="X18" i="11"/>
  <c r="X22" i="11" s="1"/>
  <c r="V18" i="11"/>
  <c r="V22" i="11" s="1"/>
  <c r="T18" i="11"/>
  <c r="R18" i="11"/>
  <c r="R22" i="11" s="1"/>
  <c r="P18" i="11"/>
  <c r="P22" i="11" s="1"/>
  <c r="N18" i="11"/>
  <c r="N22" i="11" s="1"/>
  <c r="L18" i="11"/>
  <c r="J18" i="11"/>
  <c r="J22" i="11" s="1"/>
  <c r="AF17" i="11"/>
  <c r="AF23" i="11" s="1"/>
  <c r="AF24" i="11" s="1"/>
  <c r="AE17" i="11"/>
  <c r="AE23" i="11" s="1"/>
  <c r="AE24" i="11" s="1"/>
  <c r="AD17" i="11"/>
  <c r="AD23" i="11" s="1"/>
  <c r="AD24" i="11" s="1"/>
  <c r="AC17" i="11"/>
  <c r="AC23" i="11" s="1"/>
  <c r="AC24" i="11" s="1"/>
  <c r="AB17" i="11"/>
  <c r="AB23" i="11" s="1"/>
  <c r="AB24" i="11" s="1"/>
  <c r="Z17" i="11"/>
  <c r="Z23" i="11" s="1"/>
  <c r="Z24" i="11" s="1"/>
  <c r="X17" i="11"/>
  <c r="X23" i="11" s="1"/>
  <c r="X24" i="11" s="1"/>
  <c r="T17" i="11"/>
  <c r="P17" i="11"/>
  <c r="P23" i="11" s="1"/>
  <c r="P24" i="11" s="1"/>
  <c r="N17" i="11"/>
  <c r="N23" i="11" s="1"/>
  <c r="N24" i="11" s="1"/>
  <c r="M17" i="11"/>
  <c r="M23" i="11" s="1"/>
  <c r="M24" i="11" s="1"/>
  <c r="L17" i="11"/>
  <c r="L23" i="11" s="1"/>
  <c r="L24" i="11" s="1"/>
  <c r="K17" i="11"/>
  <c r="K23" i="11" s="1"/>
  <c r="K24" i="11" s="1"/>
  <c r="J17" i="11"/>
  <c r="J23" i="11" s="1"/>
  <c r="J24" i="11" s="1"/>
  <c r="I17" i="11"/>
  <c r="AG16" i="11"/>
  <c r="E16" i="11"/>
  <c r="G16" i="11" s="1"/>
  <c r="D16" i="11"/>
  <c r="AG15" i="11"/>
  <c r="D15" i="11"/>
  <c r="E15" i="11" s="1"/>
  <c r="G15" i="11" s="1"/>
  <c r="AG14" i="11"/>
  <c r="D14" i="11"/>
  <c r="E14" i="11" s="1"/>
  <c r="G14" i="11" s="1"/>
  <c r="AG13" i="11"/>
  <c r="D13" i="11"/>
  <c r="E13" i="11" s="1"/>
  <c r="G13" i="11" s="1"/>
  <c r="S13" i="11" s="1"/>
  <c r="AH13" i="11" s="1"/>
  <c r="AG12" i="11"/>
  <c r="G12" i="11"/>
  <c r="Y12" i="11" s="1"/>
  <c r="E12" i="11"/>
  <c r="D12" i="11"/>
  <c r="AG11" i="11"/>
  <c r="E11" i="11"/>
  <c r="G11" i="11" s="1"/>
  <c r="D11" i="11"/>
  <c r="AG10" i="11"/>
  <c r="D10" i="11"/>
  <c r="E10" i="11" s="1"/>
  <c r="G10" i="11" s="1"/>
  <c r="O10" i="11" s="1"/>
  <c r="AH10" i="11" s="1"/>
  <c r="AG9" i="11"/>
  <c r="D9" i="11"/>
  <c r="E9" i="11" s="1"/>
  <c r="G9" i="11" s="1"/>
  <c r="AG8" i="11"/>
  <c r="D8" i="11"/>
  <c r="E8" i="11" s="1"/>
  <c r="G8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G7" i="11"/>
  <c r="E7" i="11"/>
  <c r="G7" i="11" s="1"/>
  <c r="D7" i="11"/>
  <c r="B6" i="1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E22" i="10"/>
  <c r="AC22" i="10"/>
  <c r="AB22" i="10"/>
  <c r="AA22" i="10"/>
  <c r="Y22" i="10"/>
  <c r="W22" i="10"/>
  <c r="U22" i="10"/>
  <c r="S22" i="10"/>
  <c r="Q22" i="10"/>
  <c r="O22" i="10"/>
  <c r="M22" i="10"/>
  <c r="L22" i="10"/>
  <c r="K22" i="10"/>
  <c r="I22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AF20" i="10"/>
  <c r="AD20" i="10"/>
  <c r="AB20" i="10"/>
  <c r="Z20" i="10"/>
  <c r="X20" i="10"/>
  <c r="V20" i="10"/>
  <c r="T20" i="10"/>
  <c r="T22" i="10" s="1"/>
  <c r="R20" i="10"/>
  <c r="P20" i="10"/>
  <c r="N20" i="10"/>
  <c r="L20" i="10"/>
  <c r="J20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AF18" i="10"/>
  <c r="AF22" i="10" s="1"/>
  <c r="AD18" i="10"/>
  <c r="AD22" i="10" s="1"/>
  <c r="AB18" i="10"/>
  <c r="Z18" i="10"/>
  <c r="Z22" i="10" s="1"/>
  <c r="X18" i="10"/>
  <c r="X22" i="10" s="1"/>
  <c r="V18" i="10"/>
  <c r="V22" i="10" s="1"/>
  <c r="T18" i="10"/>
  <c r="R18" i="10"/>
  <c r="R22" i="10" s="1"/>
  <c r="P18" i="10"/>
  <c r="P22" i="10" s="1"/>
  <c r="N18" i="10"/>
  <c r="N22" i="10" s="1"/>
  <c r="L18" i="10"/>
  <c r="J18" i="10"/>
  <c r="J22" i="10" s="1"/>
  <c r="AF17" i="10"/>
  <c r="AF23" i="10" s="1"/>
  <c r="AF24" i="10" s="1"/>
  <c r="AE17" i="10"/>
  <c r="AE23" i="10" s="1"/>
  <c r="AE24" i="10" s="1"/>
  <c r="AD17" i="10"/>
  <c r="AD23" i="10" s="1"/>
  <c r="AD24" i="10" s="1"/>
  <c r="AC17" i="10"/>
  <c r="AC23" i="10" s="1"/>
  <c r="AC24" i="10" s="1"/>
  <c r="AB17" i="10"/>
  <c r="AB23" i="10" s="1"/>
  <c r="AB24" i="10" s="1"/>
  <c r="Z17" i="10"/>
  <c r="X17" i="10"/>
  <c r="T17" i="10"/>
  <c r="T23" i="10" s="1"/>
  <c r="T24" i="10" s="1"/>
  <c r="P17" i="10"/>
  <c r="P23" i="10" s="1"/>
  <c r="P24" i="10" s="1"/>
  <c r="N17" i="10"/>
  <c r="N23" i="10" s="1"/>
  <c r="N24" i="10" s="1"/>
  <c r="M17" i="10"/>
  <c r="M23" i="10" s="1"/>
  <c r="M24" i="10" s="1"/>
  <c r="L17" i="10"/>
  <c r="L23" i="10" s="1"/>
  <c r="L24" i="10" s="1"/>
  <c r="K17" i="10"/>
  <c r="K23" i="10" s="1"/>
  <c r="K24" i="10" s="1"/>
  <c r="J17" i="10"/>
  <c r="I17" i="10"/>
  <c r="AG16" i="10"/>
  <c r="E16" i="10"/>
  <c r="G16" i="10" s="1"/>
  <c r="D16" i="10"/>
  <c r="AG15" i="10"/>
  <c r="D15" i="10"/>
  <c r="E15" i="10" s="1"/>
  <c r="G15" i="10" s="1"/>
  <c r="AG14" i="10"/>
  <c r="D14" i="10"/>
  <c r="E14" i="10" s="1"/>
  <c r="G14" i="10" s="1"/>
  <c r="AG13" i="10"/>
  <c r="D13" i="10"/>
  <c r="E13" i="10" s="1"/>
  <c r="G13" i="10" s="1"/>
  <c r="S13" i="10" s="1"/>
  <c r="AH13" i="10" s="1"/>
  <c r="AG12" i="10"/>
  <c r="G12" i="10"/>
  <c r="Y12" i="10" s="1"/>
  <c r="E12" i="10"/>
  <c r="D12" i="10"/>
  <c r="AG11" i="10"/>
  <c r="E11" i="10"/>
  <c r="G11" i="10" s="1"/>
  <c r="D11" i="10"/>
  <c r="AG10" i="10"/>
  <c r="D10" i="10"/>
  <c r="E10" i="10" s="1"/>
  <c r="G10" i="10" s="1"/>
  <c r="O10" i="10" s="1"/>
  <c r="AH10" i="10" s="1"/>
  <c r="AG9" i="10"/>
  <c r="D9" i="10"/>
  <c r="E9" i="10" s="1"/>
  <c r="G9" i="10" s="1"/>
  <c r="AG8" i="10"/>
  <c r="D8" i="10"/>
  <c r="E8" i="10" s="1"/>
  <c r="G8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G7" i="10"/>
  <c r="E7" i="10"/>
  <c r="G7" i="10" s="1"/>
  <c r="D7" i="10"/>
  <c r="D6" i="10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C6" i="10"/>
  <c r="B6" i="10"/>
  <c r="AE22" i="13"/>
  <c r="AC22" i="13"/>
  <c r="AB22" i="13"/>
  <c r="AA22" i="13"/>
  <c r="Y22" i="13"/>
  <c r="W22" i="13"/>
  <c r="U22" i="13"/>
  <c r="S22" i="13"/>
  <c r="Q22" i="13"/>
  <c r="O22" i="13"/>
  <c r="M22" i="13"/>
  <c r="L22" i="13"/>
  <c r="K22" i="13"/>
  <c r="I22" i="13"/>
  <c r="AF21" i="13"/>
  <c r="AD21" i="13"/>
  <c r="AB21" i="13"/>
  <c r="Z21" i="13"/>
  <c r="X21" i="13"/>
  <c r="V21" i="13"/>
  <c r="T21" i="13"/>
  <c r="R21" i="13"/>
  <c r="P21" i="13"/>
  <c r="N21" i="13"/>
  <c r="L21" i="13"/>
  <c r="J21" i="13"/>
  <c r="AF20" i="13"/>
  <c r="AD20" i="13"/>
  <c r="AB20" i="13"/>
  <c r="Z20" i="13"/>
  <c r="X20" i="13"/>
  <c r="V20" i="13"/>
  <c r="T20" i="13"/>
  <c r="T22" i="13" s="1"/>
  <c r="R20" i="13"/>
  <c r="P20" i="13"/>
  <c r="N20" i="13"/>
  <c r="L20" i="13"/>
  <c r="J20" i="13"/>
  <c r="AF19" i="13"/>
  <c r="AD19" i="13"/>
  <c r="AD22" i="13" s="1"/>
  <c r="AB19" i="13"/>
  <c r="Z19" i="13"/>
  <c r="Z22" i="13" s="1"/>
  <c r="X19" i="13"/>
  <c r="V19" i="13"/>
  <c r="T19" i="13"/>
  <c r="R19" i="13"/>
  <c r="R22" i="13" s="1"/>
  <c r="P19" i="13"/>
  <c r="N19" i="13"/>
  <c r="N22" i="13" s="1"/>
  <c r="L19" i="13"/>
  <c r="J19" i="13"/>
  <c r="J22" i="13" s="1"/>
  <c r="AF18" i="13"/>
  <c r="AF22" i="13" s="1"/>
  <c r="AD18" i="13"/>
  <c r="AB18" i="13"/>
  <c r="Z18" i="13"/>
  <c r="X18" i="13"/>
  <c r="X22" i="13" s="1"/>
  <c r="V18" i="13"/>
  <c r="V22" i="13" s="1"/>
  <c r="T18" i="13"/>
  <c r="R18" i="13"/>
  <c r="P18" i="13"/>
  <c r="P22" i="13" s="1"/>
  <c r="N18" i="13"/>
  <c r="L18" i="13"/>
  <c r="J18" i="13"/>
  <c r="AF17" i="13"/>
  <c r="AF23" i="13" s="1"/>
  <c r="AF24" i="13" s="1"/>
  <c r="AE17" i="13"/>
  <c r="AE23" i="13" s="1"/>
  <c r="AE24" i="13" s="1"/>
  <c r="AD17" i="13"/>
  <c r="AC17" i="13"/>
  <c r="AC23" i="13" s="1"/>
  <c r="AC24" i="13" s="1"/>
  <c r="AB17" i="13"/>
  <c r="AB23" i="13" s="1"/>
  <c r="AB24" i="13" s="1"/>
  <c r="Z17" i="13"/>
  <c r="Z23" i="13" s="1"/>
  <c r="Z24" i="13" s="1"/>
  <c r="X17" i="13"/>
  <c r="T17" i="13"/>
  <c r="T23" i="13" s="1"/>
  <c r="T24" i="13" s="1"/>
  <c r="P17" i="13"/>
  <c r="P23" i="13" s="1"/>
  <c r="P24" i="13" s="1"/>
  <c r="N17" i="13"/>
  <c r="N23" i="13" s="1"/>
  <c r="N24" i="13" s="1"/>
  <c r="M17" i="13"/>
  <c r="M23" i="13" s="1"/>
  <c r="M24" i="13" s="1"/>
  <c r="L17" i="13"/>
  <c r="L23" i="13" s="1"/>
  <c r="L24" i="13" s="1"/>
  <c r="K17" i="13"/>
  <c r="K23" i="13" s="1"/>
  <c r="K24" i="13" s="1"/>
  <c r="J17" i="13"/>
  <c r="J23" i="13" s="1"/>
  <c r="J24" i="13" s="1"/>
  <c r="I17" i="13"/>
  <c r="I23" i="13" s="1"/>
  <c r="AG16" i="13"/>
  <c r="D16" i="13"/>
  <c r="E16" i="13" s="1"/>
  <c r="G16" i="13" s="1"/>
  <c r="AG15" i="13"/>
  <c r="D15" i="13"/>
  <c r="E15" i="13" s="1"/>
  <c r="G15" i="13" s="1"/>
  <c r="AG14" i="13"/>
  <c r="D14" i="13"/>
  <c r="E14" i="13" s="1"/>
  <c r="G14" i="13" s="1"/>
  <c r="AG13" i="13"/>
  <c r="E13" i="13"/>
  <c r="G13" i="13" s="1"/>
  <c r="S13" i="13" s="1"/>
  <c r="AH13" i="13" s="1"/>
  <c r="D13" i="13"/>
  <c r="AG12" i="13"/>
  <c r="G12" i="13"/>
  <c r="Y12" i="13" s="1"/>
  <c r="E12" i="13"/>
  <c r="D12" i="13"/>
  <c r="AG11" i="13"/>
  <c r="D11" i="13"/>
  <c r="E11" i="13" s="1"/>
  <c r="G11" i="13" s="1"/>
  <c r="AG10" i="13"/>
  <c r="O10" i="13"/>
  <c r="AH10" i="13" s="1"/>
  <c r="G10" i="13"/>
  <c r="E10" i="13"/>
  <c r="D10" i="13"/>
  <c r="AG9" i="13"/>
  <c r="G9" i="13"/>
  <c r="AA9" i="13" s="1"/>
  <c r="AA17" i="13" s="1"/>
  <c r="AA23" i="13" s="1"/>
  <c r="AA24" i="13" s="1"/>
  <c r="E9" i="13"/>
  <c r="D9" i="13"/>
  <c r="AG8" i="13"/>
  <c r="G8" i="13"/>
  <c r="U8" i="13" s="1"/>
  <c r="E8" i="13"/>
  <c r="D8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G7" i="13"/>
  <c r="D7" i="13"/>
  <c r="E7" i="13" s="1"/>
  <c r="G7" i="13" s="1"/>
  <c r="C6" i="13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V6" i="13" s="1"/>
  <c r="W6" i="13" s="1"/>
  <c r="X6" i="13" s="1"/>
  <c r="Y6" i="13" s="1"/>
  <c r="Z6" i="13" s="1"/>
  <c r="AA6" i="13" s="1"/>
  <c r="AB6" i="13" s="1"/>
  <c r="AC6" i="13" s="1"/>
  <c r="AD6" i="13" s="1"/>
  <c r="AE6" i="13" s="1"/>
  <c r="AF6" i="13" s="1"/>
  <c r="AG6" i="13" s="1"/>
  <c r="AH6" i="13" s="1"/>
  <c r="B6" i="13"/>
  <c r="AE22" i="2"/>
  <c r="AC22" i="2"/>
  <c r="AB22" i="2"/>
  <c r="AA22" i="2"/>
  <c r="Y22" i="2"/>
  <c r="W22" i="2"/>
  <c r="U22" i="2"/>
  <c r="S22" i="2"/>
  <c r="Q22" i="2"/>
  <c r="O22" i="2"/>
  <c r="M22" i="2"/>
  <c r="L22" i="2"/>
  <c r="K22" i="2"/>
  <c r="I22" i="2"/>
  <c r="AF21" i="2"/>
  <c r="AD21" i="2"/>
  <c r="AB21" i="2"/>
  <c r="Z21" i="2"/>
  <c r="X21" i="2"/>
  <c r="V21" i="2"/>
  <c r="T21" i="2"/>
  <c r="R21" i="2"/>
  <c r="P21" i="2"/>
  <c r="N21" i="2"/>
  <c r="L21" i="2"/>
  <c r="J21" i="2"/>
  <c r="AF20" i="2"/>
  <c r="AD20" i="2"/>
  <c r="AB20" i="2"/>
  <c r="Z20" i="2"/>
  <c r="X20" i="2"/>
  <c r="V20" i="2"/>
  <c r="T20" i="2"/>
  <c r="T22" i="2" s="1"/>
  <c r="R20" i="2"/>
  <c r="P20" i="2"/>
  <c r="N20" i="2"/>
  <c r="L20" i="2"/>
  <c r="J20" i="2"/>
  <c r="AF19" i="2"/>
  <c r="AD19" i="2"/>
  <c r="AB19" i="2"/>
  <c r="Z19" i="2"/>
  <c r="X19" i="2"/>
  <c r="V19" i="2"/>
  <c r="T19" i="2"/>
  <c r="R19" i="2"/>
  <c r="P19" i="2"/>
  <c r="N19" i="2"/>
  <c r="L19" i="2"/>
  <c r="J19" i="2"/>
  <c r="AF18" i="2"/>
  <c r="AF22" i="2" s="1"/>
  <c r="AD18" i="2"/>
  <c r="AD22" i="2" s="1"/>
  <c r="AB18" i="2"/>
  <c r="Z18" i="2"/>
  <c r="Z22" i="2" s="1"/>
  <c r="X18" i="2"/>
  <c r="X22" i="2" s="1"/>
  <c r="V18" i="2"/>
  <c r="V22" i="2" s="1"/>
  <c r="T18" i="2"/>
  <c r="R18" i="2"/>
  <c r="R22" i="2" s="1"/>
  <c r="P18" i="2"/>
  <c r="P22" i="2" s="1"/>
  <c r="N18" i="2"/>
  <c r="N22" i="2" s="1"/>
  <c r="L18" i="2"/>
  <c r="J18" i="2"/>
  <c r="J22" i="2" s="1"/>
  <c r="AF17" i="2"/>
  <c r="AF23" i="2" s="1"/>
  <c r="AF24" i="2" s="1"/>
  <c r="AE17" i="2"/>
  <c r="AE23" i="2" s="1"/>
  <c r="AE24" i="2" s="1"/>
  <c r="AD17" i="2"/>
  <c r="AD23" i="2" s="1"/>
  <c r="AD24" i="2" s="1"/>
  <c r="AC17" i="2"/>
  <c r="AC23" i="2" s="1"/>
  <c r="AC24" i="2" s="1"/>
  <c r="AB17" i="2"/>
  <c r="AB23" i="2" s="1"/>
  <c r="AB24" i="2" s="1"/>
  <c r="Z17" i="2"/>
  <c r="X17" i="2"/>
  <c r="T17" i="2"/>
  <c r="T23" i="2" s="1"/>
  <c r="T24" i="2" s="1"/>
  <c r="P17" i="2"/>
  <c r="P23" i="2" s="1"/>
  <c r="P24" i="2" s="1"/>
  <c r="N17" i="2"/>
  <c r="N23" i="2" s="1"/>
  <c r="N24" i="2" s="1"/>
  <c r="M17" i="2"/>
  <c r="M23" i="2" s="1"/>
  <c r="M24" i="2" s="1"/>
  <c r="L17" i="2"/>
  <c r="L23" i="2" s="1"/>
  <c r="L24" i="2" s="1"/>
  <c r="K17" i="2"/>
  <c r="K23" i="2" s="1"/>
  <c r="K24" i="2" s="1"/>
  <c r="J17" i="2"/>
  <c r="I17" i="2"/>
  <c r="AG16" i="2"/>
  <c r="D16" i="2"/>
  <c r="E16" i="2" s="1"/>
  <c r="G16" i="2" s="1"/>
  <c r="AG15" i="2"/>
  <c r="D15" i="2"/>
  <c r="E15" i="2" s="1"/>
  <c r="G15" i="2" s="1"/>
  <c r="AG14" i="2"/>
  <c r="D14" i="2"/>
  <c r="E14" i="2" s="1"/>
  <c r="G14" i="2" s="1"/>
  <c r="AG13" i="2"/>
  <c r="D13" i="2"/>
  <c r="E13" i="2" s="1"/>
  <c r="G13" i="2" s="1"/>
  <c r="S13" i="2" s="1"/>
  <c r="AH13" i="2" s="1"/>
  <c r="AG12" i="2"/>
  <c r="D12" i="2"/>
  <c r="E12" i="2" s="1"/>
  <c r="G12" i="2" s="1"/>
  <c r="AG11" i="2"/>
  <c r="D11" i="2"/>
  <c r="E11" i="2" s="1"/>
  <c r="G11" i="2" s="1"/>
  <c r="AG10" i="2"/>
  <c r="D10" i="2"/>
  <c r="E10" i="2" s="1"/>
  <c r="G10" i="2" s="1"/>
  <c r="O10" i="2" s="1"/>
  <c r="AH10" i="2" s="1"/>
  <c r="AG9" i="2"/>
  <c r="D9" i="2"/>
  <c r="E9" i="2" s="1"/>
  <c r="G9" i="2" s="1"/>
  <c r="AG8" i="2"/>
  <c r="D8" i="2"/>
  <c r="E8" i="2" s="1"/>
  <c r="G8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G7" i="2"/>
  <c r="D7" i="2"/>
  <c r="E7" i="2" s="1"/>
  <c r="G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B6" i="2"/>
  <c r="AE22" i="23"/>
  <c r="AC22" i="23"/>
  <c r="AB22" i="23"/>
  <c r="AA22" i="23"/>
  <c r="Y22" i="23"/>
  <c r="W22" i="23"/>
  <c r="U22" i="23"/>
  <c r="S22" i="23"/>
  <c r="Q22" i="23"/>
  <c r="O22" i="23"/>
  <c r="M22" i="23"/>
  <c r="L22" i="23"/>
  <c r="K22" i="23"/>
  <c r="I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Z20" i="23"/>
  <c r="X20" i="23"/>
  <c r="V20" i="23"/>
  <c r="T20" i="23"/>
  <c r="T22" i="23" s="1"/>
  <c r="R20" i="23"/>
  <c r="P20" i="23"/>
  <c r="N20" i="23"/>
  <c r="L20" i="23"/>
  <c r="J20" i="23"/>
  <c r="AF19" i="23"/>
  <c r="AD19" i="23"/>
  <c r="AD22" i="23" s="1"/>
  <c r="AB19" i="23"/>
  <c r="Z19" i="23"/>
  <c r="Z22" i="23" s="1"/>
  <c r="X19" i="23"/>
  <c r="V19" i="23"/>
  <c r="T19" i="23"/>
  <c r="R19" i="23"/>
  <c r="R22" i="23" s="1"/>
  <c r="P19" i="23"/>
  <c r="N19" i="23"/>
  <c r="N22" i="23" s="1"/>
  <c r="L19" i="23"/>
  <c r="J19" i="23"/>
  <c r="J22" i="23" s="1"/>
  <c r="AF18" i="23"/>
  <c r="AF22" i="23" s="1"/>
  <c r="AD18" i="23"/>
  <c r="AB18" i="23"/>
  <c r="Z18" i="23"/>
  <c r="X18" i="23"/>
  <c r="X22" i="23" s="1"/>
  <c r="V18" i="23"/>
  <c r="V22" i="23" s="1"/>
  <c r="T18" i="23"/>
  <c r="R18" i="23"/>
  <c r="P18" i="23"/>
  <c r="P22" i="23" s="1"/>
  <c r="N18" i="23"/>
  <c r="L18" i="23"/>
  <c r="J18" i="23"/>
  <c r="AF17" i="23"/>
  <c r="AF23" i="23" s="1"/>
  <c r="AF24" i="23" s="1"/>
  <c r="AE17" i="23"/>
  <c r="AE23" i="23" s="1"/>
  <c r="AE24" i="23" s="1"/>
  <c r="AD17" i="23"/>
  <c r="AC17" i="23"/>
  <c r="AC23" i="23" s="1"/>
  <c r="AC24" i="23" s="1"/>
  <c r="AB17" i="23"/>
  <c r="AB23" i="23" s="1"/>
  <c r="AB24" i="23" s="1"/>
  <c r="Z17" i="23"/>
  <c r="Z23" i="23" s="1"/>
  <c r="Z24" i="23" s="1"/>
  <c r="X17" i="23"/>
  <c r="T17" i="23"/>
  <c r="P17" i="23"/>
  <c r="P23" i="23" s="1"/>
  <c r="P24" i="23" s="1"/>
  <c r="N17" i="23"/>
  <c r="M17" i="23"/>
  <c r="M23" i="23" s="1"/>
  <c r="M24" i="23" s="1"/>
  <c r="L17" i="23"/>
  <c r="L23" i="23" s="1"/>
  <c r="L24" i="23" s="1"/>
  <c r="K17" i="23"/>
  <c r="K23" i="23" s="1"/>
  <c r="K24" i="23" s="1"/>
  <c r="J17" i="23"/>
  <c r="J23" i="23" s="1"/>
  <c r="J24" i="23" s="1"/>
  <c r="I17" i="23"/>
  <c r="AG16" i="23"/>
  <c r="D16" i="23"/>
  <c r="E16" i="23" s="1"/>
  <c r="G16" i="23" s="1"/>
  <c r="AG15" i="23"/>
  <c r="D15" i="23"/>
  <c r="E15" i="23" s="1"/>
  <c r="G15" i="23" s="1"/>
  <c r="AG14" i="23"/>
  <c r="D14" i="23"/>
  <c r="E14" i="23" s="1"/>
  <c r="G14" i="23" s="1"/>
  <c r="AG13" i="23"/>
  <c r="E13" i="23"/>
  <c r="G13" i="23" s="1"/>
  <c r="S13" i="23" s="1"/>
  <c r="AH13" i="23" s="1"/>
  <c r="D13" i="23"/>
  <c r="AG12" i="23"/>
  <c r="G12" i="23"/>
  <c r="Y12" i="23" s="1"/>
  <c r="E12" i="23"/>
  <c r="D12" i="23"/>
  <c r="AG11" i="23"/>
  <c r="D11" i="23"/>
  <c r="E11" i="23" s="1"/>
  <c r="G11" i="23" s="1"/>
  <c r="AG10" i="23"/>
  <c r="G10" i="23"/>
  <c r="O10" i="23" s="1"/>
  <c r="AH10" i="23" s="1"/>
  <c r="E10" i="23"/>
  <c r="D10" i="23"/>
  <c r="AG9" i="23"/>
  <c r="G9" i="23"/>
  <c r="AA9" i="23" s="1"/>
  <c r="AA17" i="23" s="1"/>
  <c r="AA23" i="23" s="1"/>
  <c r="AA24" i="23" s="1"/>
  <c r="E9" i="23"/>
  <c r="D9" i="23"/>
  <c r="AG8" i="23"/>
  <c r="G8" i="23"/>
  <c r="U8" i="23" s="1"/>
  <c r="E8" i="23"/>
  <c r="D8" i="23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G7" i="23"/>
  <c r="D7" i="23"/>
  <c r="E7" i="23" s="1"/>
  <c r="G7" i="23" s="1"/>
  <c r="C6" i="23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B6" i="23"/>
  <c r="AE22" i="22"/>
  <c r="AC22" i="22"/>
  <c r="AB22" i="22"/>
  <c r="AA22" i="22"/>
  <c r="Y22" i="22"/>
  <c r="W22" i="22"/>
  <c r="U22" i="22"/>
  <c r="S22" i="22"/>
  <c r="Q22" i="22"/>
  <c r="O22" i="22"/>
  <c r="M22" i="22"/>
  <c r="L22" i="22"/>
  <c r="K22" i="22"/>
  <c r="I22" i="22"/>
  <c r="AF21" i="22"/>
  <c r="AD21" i="22"/>
  <c r="AB21" i="22"/>
  <c r="Z21" i="22"/>
  <c r="X21" i="22"/>
  <c r="V21" i="22"/>
  <c r="V22" i="22" s="1"/>
  <c r="T21" i="22"/>
  <c r="R21" i="22"/>
  <c r="P21" i="22"/>
  <c r="N21" i="22"/>
  <c r="L21" i="22"/>
  <c r="J21" i="22"/>
  <c r="AF20" i="22"/>
  <c r="AD20" i="22"/>
  <c r="AB20" i="22"/>
  <c r="Z20" i="22"/>
  <c r="X20" i="22"/>
  <c r="V20" i="22"/>
  <c r="T20" i="22"/>
  <c r="T22" i="22" s="1"/>
  <c r="R20" i="22"/>
  <c r="P20" i="22"/>
  <c r="N20" i="22"/>
  <c r="L20" i="22"/>
  <c r="J20" i="22"/>
  <c r="AF19" i="22"/>
  <c r="AD19" i="22"/>
  <c r="AD22" i="22" s="1"/>
  <c r="AB19" i="22"/>
  <c r="Z19" i="22"/>
  <c r="Z22" i="22" s="1"/>
  <c r="X19" i="22"/>
  <c r="V19" i="22"/>
  <c r="T19" i="22"/>
  <c r="R19" i="22"/>
  <c r="R22" i="22" s="1"/>
  <c r="P19" i="22"/>
  <c r="N19" i="22"/>
  <c r="N22" i="22" s="1"/>
  <c r="L19" i="22"/>
  <c r="J19" i="22"/>
  <c r="J22" i="22" s="1"/>
  <c r="AF18" i="22"/>
  <c r="AF22" i="22" s="1"/>
  <c r="AD18" i="22"/>
  <c r="AB18" i="22"/>
  <c r="Z18" i="22"/>
  <c r="X18" i="22"/>
  <c r="X22" i="22" s="1"/>
  <c r="V18" i="22"/>
  <c r="T18" i="22"/>
  <c r="R18" i="22"/>
  <c r="P18" i="22"/>
  <c r="P22" i="22" s="1"/>
  <c r="N18" i="22"/>
  <c r="L18" i="22"/>
  <c r="J18" i="22"/>
  <c r="AF17" i="22"/>
  <c r="AE17" i="22"/>
  <c r="AE23" i="22" s="1"/>
  <c r="AE24" i="22" s="1"/>
  <c r="AD17" i="22"/>
  <c r="AC17" i="22"/>
  <c r="AC23" i="22" s="1"/>
  <c r="AC24" i="22" s="1"/>
  <c r="AB17" i="22"/>
  <c r="AB23" i="22" s="1"/>
  <c r="AB24" i="22" s="1"/>
  <c r="Z17" i="22"/>
  <c r="X17" i="22"/>
  <c r="T17" i="22"/>
  <c r="T23" i="22" s="1"/>
  <c r="T24" i="22" s="1"/>
  <c r="P17" i="22"/>
  <c r="N17" i="22"/>
  <c r="N23" i="22" s="1"/>
  <c r="N24" i="22" s="1"/>
  <c r="M17" i="22"/>
  <c r="M23" i="22" s="1"/>
  <c r="M24" i="22" s="1"/>
  <c r="L17" i="22"/>
  <c r="L23" i="22" s="1"/>
  <c r="L24" i="22" s="1"/>
  <c r="K17" i="22"/>
  <c r="K23" i="22" s="1"/>
  <c r="K24" i="22" s="1"/>
  <c r="J17" i="22"/>
  <c r="I17" i="22"/>
  <c r="AG16" i="22"/>
  <c r="G16" i="22"/>
  <c r="Q16" i="22" s="1"/>
  <c r="E16" i="22"/>
  <c r="D16" i="22"/>
  <c r="AG15" i="22"/>
  <c r="D15" i="22"/>
  <c r="E15" i="22" s="1"/>
  <c r="G15" i="22" s="1"/>
  <c r="AG14" i="22"/>
  <c r="D14" i="22"/>
  <c r="E14" i="22" s="1"/>
  <c r="G14" i="22" s="1"/>
  <c r="AG13" i="22"/>
  <c r="E13" i="22"/>
  <c r="G13" i="22" s="1"/>
  <c r="S13" i="22" s="1"/>
  <c r="AH13" i="22" s="1"/>
  <c r="D13" i="22"/>
  <c r="AG12" i="22"/>
  <c r="D12" i="22"/>
  <c r="E12" i="22" s="1"/>
  <c r="G12" i="22" s="1"/>
  <c r="AG11" i="22"/>
  <c r="G11" i="22"/>
  <c r="Q11" i="22" s="1"/>
  <c r="E11" i="22"/>
  <c r="D11" i="22"/>
  <c r="AG10" i="22"/>
  <c r="E10" i="22"/>
  <c r="G10" i="22" s="1"/>
  <c r="O10" i="22" s="1"/>
  <c r="AH10" i="22" s="1"/>
  <c r="D10" i="22"/>
  <c r="AG9" i="22"/>
  <c r="E9" i="22"/>
  <c r="G9" i="22" s="1"/>
  <c r="D9" i="22"/>
  <c r="AG8" i="22"/>
  <c r="E8" i="22"/>
  <c r="G8" i="22" s="1"/>
  <c r="D8" i="22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G7" i="22"/>
  <c r="G7" i="22"/>
  <c r="S7" i="22" s="1"/>
  <c r="E7" i="22"/>
  <c r="D7" i="22"/>
  <c r="B6" i="22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H6" i="22" s="1"/>
  <c r="AE22" i="5"/>
  <c r="AC22" i="5"/>
  <c r="AA22" i="5"/>
  <c r="Y22" i="5"/>
  <c r="W22" i="5"/>
  <c r="V22" i="5"/>
  <c r="U22" i="5"/>
  <c r="S22" i="5"/>
  <c r="Q22" i="5"/>
  <c r="O22" i="5"/>
  <c r="M22" i="5"/>
  <c r="K22" i="5"/>
  <c r="I22" i="5"/>
  <c r="AF21" i="5"/>
  <c r="AD21" i="5"/>
  <c r="AD22" i="5" s="1"/>
  <c r="AB21" i="5"/>
  <c r="Z21" i="5"/>
  <c r="X21" i="5"/>
  <c r="V21" i="5"/>
  <c r="T21" i="5"/>
  <c r="R21" i="5"/>
  <c r="P21" i="5"/>
  <c r="N21" i="5"/>
  <c r="N22" i="5" s="1"/>
  <c r="L21" i="5"/>
  <c r="J21" i="5"/>
  <c r="AF20" i="5"/>
  <c r="AD20" i="5"/>
  <c r="AB20" i="5"/>
  <c r="Z20" i="5"/>
  <c r="X20" i="5"/>
  <c r="V20" i="5"/>
  <c r="T20" i="5"/>
  <c r="T22" i="5" s="1"/>
  <c r="R20" i="5"/>
  <c r="P20" i="5"/>
  <c r="N20" i="5"/>
  <c r="L20" i="5"/>
  <c r="J20" i="5"/>
  <c r="AF19" i="5"/>
  <c r="AD19" i="5"/>
  <c r="AB19" i="5"/>
  <c r="Z19" i="5"/>
  <c r="X19" i="5"/>
  <c r="V19" i="5"/>
  <c r="T19" i="5"/>
  <c r="R19" i="5"/>
  <c r="P19" i="5"/>
  <c r="N19" i="5"/>
  <c r="L19" i="5"/>
  <c r="J19" i="5"/>
  <c r="AF18" i="5"/>
  <c r="AF22" i="5" s="1"/>
  <c r="AD18" i="5"/>
  <c r="AB18" i="5"/>
  <c r="AB22" i="5" s="1"/>
  <c r="Z18" i="5"/>
  <c r="Z22" i="5" s="1"/>
  <c r="X18" i="5"/>
  <c r="X22" i="5" s="1"/>
  <c r="V18" i="5"/>
  <c r="T18" i="5"/>
  <c r="R18" i="5"/>
  <c r="R22" i="5" s="1"/>
  <c r="P18" i="5"/>
  <c r="P22" i="5" s="1"/>
  <c r="N18" i="5"/>
  <c r="L18" i="5"/>
  <c r="L22" i="5" s="1"/>
  <c r="J18" i="5"/>
  <c r="J22" i="5" s="1"/>
  <c r="AF17" i="5"/>
  <c r="AF23" i="5" s="1"/>
  <c r="AF24" i="5" s="1"/>
  <c r="AE17" i="5"/>
  <c r="AE23" i="5" s="1"/>
  <c r="AE24" i="5" s="1"/>
  <c r="AD17" i="5"/>
  <c r="AD23" i="5" s="1"/>
  <c r="AD24" i="5" s="1"/>
  <c r="AC17" i="5"/>
  <c r="AC23" i="5" s="1"/>
  <c r="AC24" i="5" s="1"/>
  <c r="AB17" i="5"/>
  <c r="Z17" i="5"/>
  <c r="X17" i="5"/>
  <c r="T17" i="5"/>
  <c r="P17" i="5"/>
  <c r="P23" i="5" s="1"/>
  <c r="P24" i="5" s="1"/>
  <c r="N17" i="5"/>
  <c r="N23" i="5" s="1"/>
  <c r="N24" i="5" s="1"/>
  <c r="M17" i="5"/>
  <c r="M23" i="5" s="1"/>
  <c r="M24" i="5" s="1"/>
  <c r="L17" i="5"/>
  <c r="K17" i="5"/>
  <c r="K23" i="5" s="1"/>
  <c r="K24" i="5" s="1"/>
  <c r="J17" i="5"/>
  <c r="I17" i="5"/>
  <c r="AG16" i="5"/>
  <c r="D16" i="5"/>
  <c r="E16" i="5" s="1"/>
  <c r="G16" i="5" s="1"/>
  <c r="AG15" i="5"/>
  <c r="D15" i="5"/>
  <c r="E15" i="5" s="1"/>
  <c r="G15" i="5" s="1"/>
  <c r="AG14" i="5"/>
  <c r="D14" i="5"/>
  <c r="E14" i="5" s="1"/>
  <c r="G14" i="5" s="1"/>
  <c r="AG13" i="5"/>
  <c r="E13" i="5"/>
  <c r="G13" i="5" s="1"/>
  <c r="S13" i="5" s="1"/>
  <c r="AH13" i="5" s="1"/>
  <c r="D13" i="5"/>
  <c r="AG12" i="5"/>
  <c r="G12" i="5"/>
  <c r="Y12" i="5" s="1"/>
  <c r="E12" i="5"/>
  <c r="D12" i="5"/>
  <c r="AG11" i="5"/>
  <c r="D11" i="5"/>
  <c r="E11" i="5" s="1"/>
  <c r="G11" i="5" s="1"/>
  <c r="AG10" i="5"/>
  <c r="D10" i="5"/>
  <c r="E10" i="5" s="1"/>
  <c r="G10" i="5" s="1"/>
  <c r="O10" i="5" s="1"/>
  <c r="AH10" i="5" s="1"/>
  <c r="AG9" i="5"/>
  <c r="D9" i="5"/>
  <c r="E9" i="5" s="1"/>
  <c r="G9" i="5" s="1"/>
  <c r="AG8" i="5"/>
  <c r="D8" i="5"/>
  <c r="E8" i="5" s="1"/>
  <c r="G8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G7" i="5"/>
  <c r="D7" i="5"/>
  <c r="E7" i="5" s="1"/>
  <c r="G7" i="5" s="1"/>
  <c r="B6" i="5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E22" i="6"/>
  <c r="AC22" i="6"/>
  <c r="AB22" i="6"/>
  <c r="AA22" i="6"/>
  <c r="Y22" i="6"/>
  <c r="W22" i="6"/>
  <c r="U22" i="6"/>
  <c r="S22" i="6"/>
  <c r="Q22" i="6"/>
  <c r="O22" i="6"/>
  <c r="M22" i="6"/>
  <c r="L22" i="6"/>
  <c r="K22" i="6"/>
  <c r="I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B20" i="6"/>
  <c r="Z20" i="6"/>
  <c r="X20" i="6"/>
  <c r="V20" i="6"/>
  <c r="T20" i="6"/>
  <c r="T22" i="6" s="1"/>
  <c r="R20" i="6"/>
  <c r="P20" i="6"/>
  <c r="N20" i="6"/>
  <c r="L20" i="6"/>
  <c r="J20" i="6"/>
  <c r="AF19" i="6"/>
  <c r="AD19" i="6"/>
  <c r="AB19" i="6"/>
  <c r="Z19" i="6"/>
  <c r="Z22" i="6" s="1"/>
  <c r="X19" i="6"/>
  <c r="V19" i="6"/>
  <c r="T19" i="6"/>
  <c r="R19" i="6"/>
  <c r="P19" i="6"/>
  <c r="N19" i="6"/>
  <c r="L19" i="6"/>
  <c r="J19" i="6"/>
  <c r="J22" i="6" s="1"/>
  <c r="AF18" i="6"/>
  <c r="AF22" i="6" s="1"/>
  <c r="AD18" i="6"/>
  <c r="AD22" i="6" s="1"/>
  <c r="AB18" i="6"/>
  <c r="Z18" i="6"/>
  <c r="X18" i="6"/>
  <c r="X22" i="6" s="1"/>
  <c r="V18" i="6"/>
  <c r="V22" i="6" s="1"/>
  <c r="T18" i="6"/>
  <c r="R18" i="6"/>
  <c r="R22" i="6" s="1"/>
  <c r="P18" i="6"/>
  <c r="P22" i="6" s="1"/>
  <c r="N18" i="6"/>
  <c r="N22" i="6" s="1"/>
  <c r="L18" i="6"/>
  <c r="J18" i="6"/>
  <c r="AF17" i="6"/>
  <c r="AE17" i="6"/>
  <c r="AE23" i="6" s="1"/>
  <c r="AE24" i="6" s="1"/>
  <c r="AD17" i="6"/>
  <c r="AD23" i="6" s="1"/>
  <c r="AD24" i="6" s="1"/>
  <c r="AC17" i="6"/>
  <c r="AC23" i="6" s="1"/>
  <c r="AC24" i="6" s="1"/>
  <c r="AB17" i="6"/>
  <c r="AB23" i="6" s="1"/>
  <c r="AB24" i="6" s="1"/>
  <c r="Z17" i="6"/>
  <c r="Z23" i="6" s="1"/>
  <c r="Z24" i="6" s="1"/>
  <c r="X17" i="6"/>
  <c r="T17" i="6"/>
  <c r="T23" i="6" s="1"/>
  <c r="T24" i="6" s="1"/>
  <c r="P17" i="6"/>
  <c r="N17" i="6"/>
  <c r="N23" i="6" s="1"/>
  <c r="N24" i="6" s="1"/>
  <c r="M17" i="6"/>
  <c r="M23" i="6" s="1"/>
  <c r="M24" i="6" s="1"/>
  <c r="L17" i="6"/>
  <c r="L23" i="6" s="1"/>
  <c r="L24" i="6" s="1"/>
  <c r="K17" i="6"/>
  <c r="K23" i="6" s="1"/>
  <c r="K24" i="6" s="1"/>
  <c r="J17" i="6"/>
  <c r="J23" i="6" s="1"/>
  <c r="J24" i="6" s="1"/>
  <c r="I17" i="6"/>
  <c r="AG16" i="6"/>
  <c r="E16" i="6"/>
  <c r="G16" i="6" s="1"/>
  <c r="D16" i="6"/>
  <c r="AG15" i="6"/>
  <c r="D15" i="6"/>
  <c r="E15" i="6" s="1"/>
  <c r="G15" i="6" s="1"/>
  <c r="AG14" i="6"/>
  <c r="D14" i="6"/>
  <c r="E14" i="6" s="1"/>
  <c r="G14" i="6" s="1"/>
  <c r="AG13" i="6"/>
  <c r="D13" i="6"/>
  <c r="E13" i="6" s="1"/>
  <c r="G13" i="6" s="1"/>
  <c r="S13" i="6" s="1"/>
  <c r="AH13" i="6" s="1"/>
  <c r="AG12" i="6"/>
  <c r="D12" i="6"/>
  <c r="E12" i="6" s="1"/>
  <c r="G12" i="6" s="1"/>
  <c r="AG11" i="6"/>
  <c r="E11" i="6"/>
  <c r="G11" i="6" s="1"/>
  <c r="D11" i="6"/>
  <c r="AG10" i="6"/>
  <c r="D10" i="6"/>
  <c r="E10" i="6" s="1"/>
  <c r="G10" i="6" s="1"/>
  <c r="O10" i="6" s="1"/>
  <c r="AH10" i="6" s="1"/>
  <c r="AG9" i="6"/>
  <c r="D9" i="6"/>
  <c r="E9" i="6" s="1"/>
  <c r="G9" i="6" s="1"/>
  <c r="AG8" i="6"/>
  <c r="D8" i="6"/>
  <c r="E8" i="6" s="1"/>
  <c r="G8" i="6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G7" i="6"/>
  <c r="E7" i="6"/>
  <c r="G7" i="6" s="1"/>
  <c r="D7" i="6"/>
  <c r="B6" i="6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O22" i="4"/>
  <c r="AG7" i="4"/>
  <c r="G7" i="4"/>
  <c r="S7" i="4" s="1"/>
  <c r="E7" i="4"/>
  <c r="D7" i="4"/>
  <c r="K24" i="4"/>
  <c r="L24" i="4"/>
  <c r="M24" i="4"/>
  <c r="N24" i="4"/>
  <c r="P24" i="4"/>
  <c r="T24" i="4"/>
  <c r="X24" i="4"/>
  <c r="Z24" i="4"/>
  <c r="AB24" i="4"/>
  <c r="AC24" i="4"/>
  <c r="AD24" i="4"/>
  <c r="AE24" i="4"/>
  <c r="AF24" i="4"/>
  <c r="J24" i="4"/>
  <c r="I24" i="4"/>
  <c r="AF23" i="4"/>
  <c r="K23" i="4"/>
  <c r="L23" i="4"/>
  <c r="M23" i="4"/>
  <c r="N23" i="4"/>
  <c r="P23" i="4"/>
  <c r="T23" i="4"/>
  <c r="X23" i="4"/>
  <c r="Z23" i="4"/>
  <c r="AB23" i="4"/>
  <c r="AC23" i="4"/>
  <c r="AD23" i="4"/>
  <c r="AE23" i="4"/>
  <c r="J23" i="4"/>
  <c r="I23" i="4"/>
  <c r="L18" i="4"/>
  <c r="L22" i="4" s="1"/>
  <c r="N18" i="4"/>
  <c r="P18" i="4"/>
  <c r="R18" i="4"/>
  <c r="T18" i="4"/>
  <c r="T22" i="4" s="1"/>
  <c r="V18" i="4"/>
  <c r="X18" i="4"/>
  <c r="Z18" i="4"/>
  <c r="AB18" i="4"/>
  <c r="AB22" i="4" s="1"/>
  <c r="AD18" i="4"/>
  <c r="AF18" i="4"/>
  <c r="L19" i="4"/>
  <c r="N19" i="4"/>
  <c r="P19" i="4"/>
  <c r="R19" i="4"/>
  <c r="T19" i="4"/>
  <c r="V19" i="4"/>
  <c r="X19" i="4"/>
  <c r="Z19" i="4"/>
  <c r="AB19" i="4"/>
  <c r="AD19" i="4"/>
  <c r="AF19" i="4"/>
  <c r="L20" i="4"/>
  <c r="N20" i="4"/>
  <c r="P20" i="4"/>
  <c r="P22" i="4" s="1"/>
  <c r="R20" i="4"/>
  <c r="T20" i="4"/>
  <c r="V20" i="4"/>
  <c r="X20" i="4"/>
  <c r="X22" i="4" s="1"/>
  <c r="Z20" i="4"/>
  <c r="AB20" i="4"/>
  <c r="AD20" i="4"/>
  <c r="AF20" i="4"/>
  <c r="AF22" i="4" s="1"/>
  <c r="L21" i="4"/>
  <c r="N21" i="4"/>
  <c r="P21" i="4"/>
  <c r="R21" i="4"/>
  <c r="T21" i="4"/>
  <c r="V21" i="4"/>
  <c r="X21" i="4"/>
  <c r="Z21" i="4"/>
  <c r="AB21" i="4"/>
  <c r="AD21" i="4"/>
  <c r="AF21" i="4"/>
  <c r="K22" i="4"/>
  <c r="M22" i="4"/>
  <c r="N22" i="4"/>
  <c r="Q22" i="4"/>
  <c r="R22" i="4"/>
  <c r="S22" i="4"/>
  <c r="U22" i="4"/>
  <c r="V22" i="4"/>
  <c r="W22" i="4"/>
  <c r="Y22" i="4"/>
  <c r="Z22" i="4"/>
  <c r="AA22" i="4"/>
  <c r="AC22" i="4"/>
  <c r="AD22" i="4"/>
  <c r="AE22" i="4"/>
  <c r="J22" i="4"/>
  <c r="J21" i="4"/>
  <c r="J20" i="4"/>
  <c r="J19" i="4"/>
  <c r="J18" i="4"/>
  <c r="I22" i="4"/>
  <c r="AG17" i="35" l="1"/>
  <c r="Q12" i="5"/>
  <c r="Y12" i="35"/>
  <c r="W12" i="35"/>
  <c r="U12" i="35"/>
  <c r="Q12" i="35"/>
  <c r="O12" i="35"/>
  <c r="Q16" i="35"/>
  <c r="S16" i="35"/>
  <c r="S17" i="35" s="1"/>
  <c r="S23" i="35" s="1"/>
  <c r="S24" i="35" s="1"/>
  <c r="W16" i="35"/>
  <c r="V16" i="35"/>
  <c r="V17" i="35" s="1"/>
  <c r="V23" i="35" s="1"/>
  <c r="V24" i="35" s="1"/>
  <c r="X23" i="35"/>
  <c r="X24" i="35" s="1"/>
  <c r="U8" i="35"/>
  <c r="O8" i="35"/>
  <c r="J23" i="35"/>
  <c r="J24" i="35" s="1"/>
  <c r="Z23" i="35"/>
  <c r="Z24" i="35" s="1"/>
  <c r="U14" i="35"/>
  <c r="O14" i="35"/>
  <c r="AH14" i="35" s="1"/>
  <c r="R9" i="35"/>
  <c r="AA9" i="35"/>
  <c r="AA17" i="35" s="1"/>
  <c r="AA23" i="35" s="1"/>
  <c r="AA24" i="35" s="1"/>
  <c r="W15" i="35"/>
  <c r="U15" i="35"/>
  <c r="S15" i="35"/>
  <c r="Q15" i="35"/>
  <c r="O15" i="35"/>
  <c r="Y15" i="35"/>
  <c r="W7" i="35"/>
  <c r="U11" i="35"/>
  <c r="W11" i="35"/>
  <c r="I23" i="35"/>
  <c r="AG17" i="30"/>
  <c r="Q16" i="30"/>
  <c r="S16" i="30"/>
  <c r="W16" i="30"/>
  <c r="V16" i="30"/>
  <c r="V17" i="30" s="1"/>
  <c r="V23" i="30" s="1"/>
  <c r="V24" i="30" s="1"/>
  <c r="S7" i="30"/>
  <c r="U7" i="30"/>
  <c r="W7" i="30"/>
  <c r="Q11" i="30"/>
  <c r="W11" i="30"/>
  <c r="S11" i="30"/>
  <c r="U11" i="30"/>
  <c r="X23" i="30"/>
  <c r="X24" i="30" s="1"/>
  <c r="O8" i="30"/>
  <c r="U8" i="30"/>
  <c r="U14" i="30"/>
  <c r="O14" i="30"/>
  <c r="R9" i="30"/>
  <c r="AA9" i="30"/>
  <c r="AA17" i="30" s="1"/>
  <c r="AA23" i="30" s="1"/>
  <c r="AA24" i="30" s="1"/>
  <c r="W15" i="30"/>
  <c r="U15" i="30"/>
  <c r="S15" i="30"/>
  <c r="Q15" i="30"/>
  <c r="O15" i="30"/>
  <c r="Y15" i="30"/>
  <c r="Y17" i="30" s="1"/>
  <c r="Y23" i="30" s="1"/>
  <c r="Y24" i="30" s="1"/>
  <c r="O12" i="30"/>
  <c r="Q12" i="30"/>
  <c r="U12" i="30"/>
  <c r="W12" i="30"/>
  <c r="I23" i="30"/>
  <c r="AG17" i="29"/>
  <c r="AG17" i="28"/>
  <c r="AG17" i="26"/>
  <c r="AG17" i="27"/>
  <c r="AG17" i="24"/>
  <c r="U8" i="29"/>
  <c r="O8" i="29"/>
  <c r="O12" i="29"/>
  <c r="Y12" i="29"/>
  <c r="W12" i="29"/>
  <c r="U12" i="29"/>
  <c r="Q12" i="29"/>
  <c r="Q16" i="29"/>
  <c r="V16" i="29"/>
  <c r="V17" i="29" s="1"/>
  <c r="V23" i="29" s="1"/>
  <c r="V24" i="29" s="1"/>
  <c r="S16" i="29"/>
  <c r="W16" i="29"/>
  <c r="AA9" i="29"/>
  <c r="AA17" i="29" s="1"/>
  <c r="AA23" i="29" s="1"/>
  <c r="AA24" i="29" s="1"/>
  <c r="R9" i="29"/>
  <c r="U14" i="29"/>
  <c r="O14" i="29"/>
  <c r="AH14" i="29" s="1"/>
  <c r="S7" i="29"/>
  <c r="U7" i="29"/>
  <c r="W7" i="29"/>
  <c r="Q11" i="29"/>
  <c r="S11" i="29"/>
  <c r="U11" i="29"/>
  <c r="W11" i="29"/>
  <c r="W15" i="29"/>
  <c r="Y15" i="29"/>
  <c r="U15" i="29"/>
  <c r="S15" i="29"/>
  <c r="Q15" i="29"/>
  <c r="O15" i="29"/>
  <c r="AD23" i="29"/>
  <c r="AD24" i="29" s="1"/>
  <c r="N23" i="29"/>
  <c r="N24" i="29" s="1"/>
  <c r="I23" i="29"/>
  <c r="U8" i="28"/>
  <c r="O8" i="28"/>
  <c r="S7" i="28"/>
  <c r="W7" i="28"/>
  <c r="U7" i="28"/>
  <c r="Q11" i="28"/>
  <c r="W11" i="28"/>
  <c r="U11" i="28"/>
  <c r="S11" i="28"/>
  <c r="Q16" i="28"/>
  <c r="W16" i="28"/>
  <c r="V16" i="28"/>
  <c r="V17" i="28" s="1"/>
  <c r="V23" i="28" s="1"/>
  <c r="V24" i="28" s="1"/>
  <c r="S16" i="28"/>
  <c r="Y12" i="28"/>
  <c r="Y17" i="28" s="1"/>
  <c r="Y23" i="28" s="1"/>
  <c r="Y24" i="28" s="1"/>
  <c r="W12" i="28"/>
  <c r="U12" i="28"/>
  <c r="Q12" i="28"/>
  <c r="O12" i="28"/>
  <c r="X23" i="28"/>
  <c r="X24" i="28" s="1"/>
  <c r="AA9" i="28"/>
  <c r="AA17" i="28" s="1"/>
  <c r="AA23" i="28" s="1"/>
  <c r="AA24" i="28" s="1"/>
  <c r="R9" i="28"/>
  <c r="J23" i="28"/>
  <c r="J24" i="28" s="1"/>
  <c r="Z23" i="28"/>
  <c r="Z24" i="28" s="1"/>
  <c r="AB23" i="28"/>
  <c r="AB24" i="28" s="1"/>
  <c r="L23" i="28"/>
  <c r="L24" i="28" s="1"/>
  <c r="Y15" i="28"/>
  <c r="O14" i="28"/>
  <c r="AH14" i="28" s="1"/>
  <c r="O15" i="28"/>
  <c r="Q15" i="28"/>
  <c r="S15" i="28"/>
  <c r="U15" i="28"/>
  <c r="I23" i="28"/>
  <c r="S7" i="26"/>
  <c r="U7" i="26"/>
  <c r="W7" i="26"/>
  <c r="T23" i="26"/>
  <c r="T24" i="26" s="1"/>
  <c r="Q16" i="26"/>
  <c r="W16" i="26"/>
  <c r="S16" i="26"/>
  <c r="V16" i="26"/>
  <c r="V17" i="26" s="1"/>
  <c r="V23" i="26" s="1"/>
  <c r="V24" i="26" s="1"/>
  <c r="X23" i="26"/>
  <c r="X24" i="26" s="1"/>
  <c r="Q11" i="26"/>
  <c r="S11" i="26"/>
  <c r="W11" i="26"/>
  <c r="U11" i="26"/>
  <c r="U14" i="26"/>
  <c r="O14" i="26"/>
  <c r="O8" i="26"/>
  <c r="U8" i="26"/>
  <c r="W15" i="26"/>
  <c r="Y15" i="26"/>
  <c r="Y17" i="26" s="1"/>
  <c r="Y23" i="26" s="1"/>
  <c r="Y24" i="26" s="1"/>
  <c r="U15" i="26"/>
  <c r="S15" i="26"/>
  <c r="Q15" i="26"/>
  <c r="O15" i="26"/>
  <c r="AH15" i="26" s="1"/>
  <c r="R9" i="26"/>
  <c r="AA9" i="26"/>
  <c r="AA17" i="26" s="1"/>
  <c r="AA23" i="26" s="1"/>
  <c r="AA24" i="26" s="1"/>
  <c r="O12" i="26"/>
  <c r="Q12" i="26"/>
  <c r="U12" i="26"/>
  <c r="W12" i="26"/>
  <c r="I23" i="26"/>
  <c r="T23" i="27"/>
  <c r="T24" i="27" s="1"/>
  <c r="Y12" i="27"/>
  <c r="W12" i="27"/>
  <c r="U12" i="27"/>
  <c r="Q12" i="27"/>
  <c r="O12" i="27"/>
  <c r="R9" i="27"/>
  <c r="AA9" i="27"/>
  <c r="AA17" i="27" s="1"/>
  <c r="AA23" i="27" s="1"/>
  <c r="AA24" i="27" s="1"/>
  <c r="X23" i="27"/>
  <c r="X24" i="27" s="1"/>
  <c r="J23" i="27"/>
  <c r="J24" i="27" s="1"/>
  <c r="Z23" i="27"/>
  <c r="Z24" i="27" s="1"/>
  <c r="U14" i="27"/>
  <c r="O14" i="27"/>
  <c r="S7" i="27"/>
  <c r="U7" i="27"/>
  <c r="W7" i="27"/>
  <c r="O8" i="27"/>
  <c r="U8" i="27"/>
  <c r="Q16" i="27"/>
  <c r="S16" i="27"/>
  <c r="W16" i="27"/>
  <c r="V16" i="27"/>
  <c r="V17" i="27" s="1"/>
  <c r="V23" i="27" s="1"/>
  <c r="V24" i="27" s="1"/>
  <c r="Q11" i="27"/>
  <c r="S11" i="27"/>
  <c r="W11" i="27"/>
  <c r="U11" i="27"/>
  <c r="W15" i="27"/>
  <c r="Y15" i="27"/>
  <c r="U15" i="27"/>
  <c r="S15" i="27"/>
  <c r="Q15" i="27"/>
  <c r="O15" i="27"/>
  <c r="I23" i="27"/>
  <c r="T23" i="24"/>
  <c r="T24" i="24" s="1"/>
  <c r="Y12" i="24"/>
  <c r="W12" i="24"/>
  <c r="U12" i="24"/>
  <c r="Q12" i="24"/>
  <c r="O12" i="24"/>
  <c r="X23" i="24"/>
  <c r="X24" i="24" s="1"/>
  <c r="Q16" i="24"/>
  <c r="S16" i="24"/>
  <c r="W16" i="24"/>
  <c r="V16" i="24"/>
  <c r="V17" i="24" s="1"/>
  <c r="V23" i="24" s="1"/>
  <c r="V24" i="24" s="1"/>
  <c r="S7" i="24"/>
  <c r="U7" i="24"/>
  <c r="W7" i="24"/>
  <c r="U14" i="24"/>
  <c r="O14" i="24"/>
  <c r="AH14" i="24" s="1"/>
  <c r="J23" i="24"/>
  <c r="J24" i="24" s="1"/>
  <c r="Z23" i="24"/>
  <c r="Z24" i="24" s="1"/>
  <c r="R9" i="24"/>
  <c r="AA9" i="24"/>
  <c r="AA17" i="24" s="1"/>
  <c r="AA23" i="24" s="1"/>
  <c r="AA24" i="24" s="1"/>
  <c r="Q11" i="24"/>
  <c r="S11" i="24"/>
  <c r="W11" i="24"/>
  <c r="U11" i="24"/>
  <c r="W15" i="24"/>
  <c r="Y15" i="24"/>
  <c r="U15" i="24"/>
  <c r="S15" i="24"/>
  <c r="Q15" i="24"/>
  <c r="O15" i="24"/>
  <c r="O8" i="24"/>
  <c r="U8" i="24"/>
  <c r="I23" i="24"/>
  <c r="AG17" i="18"/>
  <c r="AG17" i="11"/>
  <c r="AG17" i="10"/>
  <c r="AG17" i="13"/>
  <c r="R9" i="13"/>
  <c r="R17" i="13" s="1"/>
  <c r="R23" i="13" s="1"/>
  <c r="R24" i="13" s="1"/>
  <c r="O8" i="13"/>
  <c r="AH8" i="13" s="1"/>
  <c r="AG17" i="2"/>
  <c r="O8" i="23"/>
  <c r="AH8" i="23" s="1"/>
  <c r="AG17" i="23"/>
  <c r="R9" i="23"/>
  <c r="R17" i="23" s="1"/>
  <c r="R23" i="23" s="1"/>
  <c r="R24" i="23" s="1"/>
  <c r="S16" i="22"/>
  <c r="S11" i="22"/>
  <c r="U7" i="22"/>
  <c r="AH7" i="22" s="1"/>
  <c r="AG17" i="22"/>
  <c r="AG17" i="5"/>
  <c r="AG17" i="6"/>
  <c r="AG17" i="7"/>
  <c r="AG17" i="21"/>
  <c r="AG17" i="3"/>
  <c r="R9" i="7"/>
  <c r="AA9" i="7"/>
  <c r="AA17" i="7" s="1"/>
  <c r="AA23" i="7" s="1"/>
  <c r="AA24" i="7" s="1"/>
  <c r="Q16" i="7"/>
  <c r="W16" i="7"/>
  <c r="S16" i="7"/>
  <c r="V16" i="7"/>
  <c r="V17" i="7" s="1"/>
  <c r="V23" i="7" s="1"/>
  <c r="V24" i="7" s="1"/>
  <c r="X23" i="7"/>
  <c r="X24" i="7" s="1"/>
  <c r="S7" i="7"/>
  <c r="U7" i="7"/>
  <c r="W7" i="7"/>
  <c r="J23" i="7"/>
  <c r="J24" i="7" s="1"/>
  <c r="Z23" i="7"/>
  <c r="Z24" i="7" s="1"/>
  <c r="Q11" i="7"/>
  <c r="S11" i="7"/>
  <c r="W11" i="7"/>
  <c r="U11" i="7"/>
  <c r="U14" i="7"/>
  <c r="O14" i="7"/>
  <c r="AH14" i="7" s="1"/>
  <c r="U8" i="7"/>
  <c r="O8" i="7"/>
  <c r="W15" i="7"/>
  <c r="U15" i="7"/>
  <c r="S15" i="7"/>
  <c r="Y15" i="7"/>
  <c r="Y17" i="7" s="1"/>
  <c r="Y23" i="7" s="1"/>
  <c r="Y24" i="7" s="1"/>
  <c r="Q15" i="7"/>
  <c r="O15" i="7"/>
  <c r="O12" i="7"/>
  <c r="Q12" i="7"/>
  <c r="U12" i="7"/>
  <c r="W12" i="7"/>
  <c r="I23" i="7"/>
  <c r="R9" i="21"/>
  <c r="AA9" i="21"/>
  <c r="AA17" i="21" s="1"/>
  <c r="AA23" i="21" s="1"/>
  <c r="AA24" i="21" s="1"/>
  <c r="Q16" i="21"/>
  <c r="S16" i="21"/>
  <c r="W16" i="21"/>
  <c r="V16" i="21"/>
  <c r="V17" i="21" s="1"/>
  <c r="V23" i="21" s="1"/>
  <c r="V24" i="21" s="1"/>
  <c r="T23" i="21"/>
  <c r="T24" i="21" s="1"/>
  <c r="X23" i="21"/>
  <c r="X24" i="21" s="1"/>
  <c r="S7" i="21"/>
  <c r="W7" i="21"/>
  <c r="U7" i="21"/>
  <c r="Q11" i="21"/>
  <c r="S11" i="21"/>
  <c r="W11" i="21"/>
  <c r="U11" i="21"/>
  <c r="U14" i="21"/>
  <c r="O14" i="21"/>
  <c r="O8" i="21"/>
  <c r="U8" i="21"/>
  <c r="W15" i="21"/>
  <c r="U15" i="21"/>
  <c r="S15" i="21"/>
  <c r="Q15" i="21"/>
  <c r="Y15" i="21"/>
  <c r="Y17" i="21" s="1"/>
  <c r="Y23" i="21" s="1"/>
  <c r="Y24" i="21" s="1"/>
  <c r="O15" i="21"/>
  <c r="O12" i="21"/>
  <c r="Q12" i="21"/>
  <c r="U12" i="21"/>
  <c r="W12" i="21"/>
  <c r="I23" i="21"/>
  <c r="O8" i="3"/>
  <c r="U8" i="3"/>
  <c r="Y12" i="3"/>
  <c r="W12" i="3"/>
  <c r="U12" i="3"/>
  <c r="Q12" i="3"/>
  <c r="O12" i="3"/>
  <c r="Q16" i="3"/>
  <c r="S16" i="3"/>
  <c r="W16" i="3"/>
  <c r="V16" i="3"/>
  <c r="V17" i="3" s="1"/>
  <c r="V23" i="3" s="1"/>
  <c r="V24" i="3" s="1"/>
  <c r="P23" i="3"/>
  <c r="P24" i="3" s="1"/>
  <c r="AF23" i="3"/>
  <c r="AF24" i="3" s="1"/>
  <c r="R9" i="3"/>
  <c r="AA9" i="3"/>
  <c r="AA17" i="3" s="1"/>
  <c r="AA23" i="3" s="1"/>
  <c r="AA24" i="3" s="1"/>
  <c r="X23" i="3"/>
  <c r="X24" i="3" s="1"/>
  <c r="J23" i="3"/>
  <c r="J24" i="3" s="1"/>
  <c r="Z23" i="3"/>
  <c r="Z24" i="3" s="1"/>
  <c r="U14" i="3"/>
  <c r="O14" i="3"/>
  <c r="AH14" i="3" s="1"/>
  <c r="S7" i="3"/>
  <c r="U7" i="3"/>
  <c r="W7" i="3"/>
  <c r="Q11" i="3"/>
  <c r="S11" i="3"/>
  <c r="W11" i="3"/>
  <c r="U11" i="3"/>
  <c r="W15" i="3"/>
  <c r="Y15" i="3"/>
  <c r="U15" i="3"/>
  <c r="S15" i="3"/>
  <c r="Q15" i="3"/>
  <c r="O15" i="3"/>
  <c r="I23" i="3"/>
  <c r="O8" i="18"/>
  <c r="U8" i="18"/>
  <c r="Y12" i="18"/>
  <c r="W12" i="18"/>
  <c r="U12" i="18"/>
  <c r="Q12" i="18"/>
  <c r="O12" i="18"/>
  <c r="Q16" i="18"/>
  <c r="S16" i="18"/>
  <c r="W16" i="18"/>
  <c r="V16" i="18"/>
  <c r="V17" i="18" s="1"/>
  <c r="V23" i="18" s="1"/>
  <c r="V24" i="18" s="1"/>
  <c r="R9" i="18"/>
  <c r="AA9" i="18"/>
  <c r="AA17" i="18" s="1"/>
  <c r="AA23" i="18" s="1"/>
  <c r="AA24" i="18" s="1"/>
  <c r="J23" i="18"/>
  <c r="J24" i="18" s="1"/>
  <c r="Z23" i="18"/>
  <c r="Z24" i="18" s="1"/>
  <c r="U14" i="18"/>
  <c r="O14" i="18"/>
  <c r="S7" i="18"/>
  <c r="U7" i="18"/>
  <c r="W7" i="18"/>
  <c r="Q11" i="18"/>
  <c r="S11" i="18"/>
  <c r="W11" i="18"/>
  <c r="U11" i="18"/>
  <c r="W15" i="18"/>
  <c r="U15" i="18"/>
  <c r="S15" i="18"/>
  <c r="Y15" i="18"/>
  <c r="Q15" i="18"/>
  <c r="O15" i="18"/>
  <c r="I23" i="18"/>
  <c r="Q16" i="11"/>
  <c r="W16" i="11"/>
  <c r="S16" i="11"/>
  <c r="V16" i="11"/>
  <c r="V17" i="11" s="1"/>
  <c r="V23" i="11" s="1"/>
  <c r="V24" i="11" s="1"/>
  <c r="S7" i="11"/>
  <c r="U7" i="11"/>
  <c r="W7" i="11"/>
  <c r="T23" i="11"/>
  <c r="T24" i="11" s="1"/>
  <c r="Q11" i="11"/>
  <c r="W11" i="11"/>
  <c r="S11" i="11"/>
  <c r="U11" i="11"/>
  <c r="U14" i="11"/>
  <c r="O14" i="11"/>
  <c r="AH14" i="11" s="1"/>
  <c r="O8" i="11"/>
  <c r="U8" i="11"/>
  <c r="W15" i="11"/>
  <c r="U15" i="11"/>
  <c r="S15" i="11"/>
  <c r="Q15" i="11"/>
  <c r="O15" i="11"/>
  <c r="Y15" i="11"/>
  <c r="Y17" i="11" s="1"/>
  <c r="Y23" i="11" s="1"/>
  <c r="Y24" i="11" s="1"/>
  <c r="AA9" i="11"/>
  <c r="AA17" i="11" s="1"/>
  <c r="AA23" i="11" s="1"/>
  <c r="AA24" i="11" s="1"/>
  <c r="R9" i="11"/>
  <c r="O12" i="11"/>
  <c r="Q12" i="11"/>
  <c r="U12" i="11"/>
  <c r="W12" i="11"/>
  <c r="I23" i="11"/>
  <c r="Q16" i="10"/>
  <c r="W16" i="10"/>
  <c r="S16" i="10"/>
  <c r="V16" i="10"/>
  <c r="V17" i="10" s="1"/>
  <c r="V23" i="10" s="1"/>
  <c r="V24" i="10" s="1"/>
  <c r="S7" i="10"/>
  <c r="U7" i="10"/>
  <c r="W7" i="10"/>
  <c r="X23" i="10"/>
  <c r="X24" i="10" s="1"/>
  <c r="Q11" i="10"/>
  <c r="W11" i="10"/>
  <c r="S11" i="10"/>
  <c r="U11" i="10"/>
  <c r="U14" i="10"/>
  <c r="O14" i="10"/>
  <c r="J23" i="10"/>
  <c r="J24" i="10" s="1"/>
  <c r="Z23" i="10"/>
  <c r="Z24" i="10" s="1"/>
  <c r="O8" i="10"/>
  <c r="U8" i="10"/>
  <c r="W15" i="10"/>
  <c r="Y15" i="10"/>
  <c r="Y17" i="10" s="1"/>
  <c r="Y23" i="10" s="1"/>
  <c r="Y24" i="10" s="1"/>
  <c r="U15" i="10"/>
  <c r="S15" i="10"/>
  <c r="Q15" i="10"/>
  <c r="O15" i="10"/>
  <c r="R9" i="10"/>
  <c r="AA9" i="10"/>
  <c r="AA17" i="10" s="1"/>
  <c r="AA23" i="10" s="1"/>
  <c r="AA24" i="10" s="1"/>
  <c r="O12" i="10"/>
  <c r="Q12" i="10"/>
  <c r="U12" i="10"/>
  <c r="W12" i="10"/>
  <c r="I23" i="10"/>
  <c r="Q16" i="13"/>
  <c r="W16" i="13"/>
  <c r="S16" i="13"/>
  <c r="V16" i="13"/>
  <c r="V17" i="13" s="1"/>
  <c r="V23" i="13" s="1"/>
  <c r="V24" i="13" s="1"/>
  <c r="S7" i="13"/>
  <c r="W7" i="13"/>
  <c r="U7" i="13"/>
  <c r="I24" i="13"/>
  <c r="X23" i="13"/>
  <c r="X24" i="13" s="1"/>
  <c r="Q11" i="13"/>
  <c r="W11" i="13"/>
  <c r="U11" i="13"/>
  <c r="S11" i="13"/>
  <c r="U14" i="13"/>
  <c r="O14" i="13"/>
  <c r="W15" i="13"/>
  <c r="U15" i="13"/>
  <c r="S15" i="13"/>
  <c r="Q15" i="13"/>
  <c r="O15" i="13"/>
  <c r="Y15" i="13"/>
  <c r="Y17" i="13" s="1"/>
  <c r="Y23" i="13" s="1"/>
  <c r="Y24" i="13" s="1"/>
  <c r="AD23" i="13"/>
  <c r="AD24" i="13" s="1"/>
  <c r="O12" i="13"/>
  <c r="Q12" i="13"/>
  <c r="U12" i="13"/>
  <c r="W12" i="13"/>
  <c r="O8" i="2"/>
  <c r="U8" i="2"/>
  <c r="Y12" i="2"/>
  <c r="W12" i="2"/>
  <c r="U12" i="2"/>
  <c r="Q12" i="2"/>
  <c r="O12" i="2"/>
  <c r="Q16" i="2"/>
  <c r="S16" i="2"/>
  <c r="W16" i="2"/>
  <c r="V16" i="2"/>
  <c r="V17" i="2" s="1"/>
  <c r="V23" i="2" s="1"/>
  <c r="V24" i="2" s="1"/>
  <c r="R9" i="2"/>
  <c r="AA9" i="2"/>
  <c r="AA17" i="2" s="1"/>
  <c r="AA23" i="2" s="1"/>
  <c r="AA24" i="2" s="1"/>
  <c r="X23" i="2"/>
  <c r="X24" i="2" s="1"/>
  <c r="J23" i="2"/>
  <c r="J24" i="2" s="1"/>
  <c r="Z23" i="2"/>
  <c r="Z24" i="2" s="1"/>
  <c r="U14" i="2"/>
  <c r="O14" i="2"/>
  <c r="AH14" i="2" s="1"/>
  <c r="S7" i="2"/>
  <c r="U7" i="2"/>
  <c r="W7" i="2"/>
  <c r="Q11" i="2"/>
  <c r="S11" i="2"/>
  <c r="W11" i="2"/>
  <c r="U11" i="2"/>
  <c r="W15" i="2"/>
  <c r="U15" i="2"/>
  <c r="S15" i="2"/>
  <c r="Q15" i="2"/>
  <c r="O15" i="2"/>
  <c r="Y15" i="2"/>
  <c r="I23" i="2"/>
  <c r="N23" i="23"/>
  <c r="N24" i="23" s="1"/>
  <c r="Q16" i="23"/>
  <c r="W16" i="23"/>
  <c r="S16" i="23"/>
  <c r="V16" i="23"/>
  <c r="V17" i="23" s="1"/>
  <c r="V23" i="23" s="1"/>
  <c r="V24" i="23" s="1"/>
  <c r="S7" i="23"/>
  <c r="U7" i="23"/>
  <c r="W7" i="23"/>
  <c r="T23" i="23"/>
  <c r="T24" i="23" s="1"/>
  <c r="X23" i="23"/>
  <c r="X24" i="23" s="1"/>
  <c r="Q11" i="23"/>
  <c r="S11" i="23"/>
  <c r="W11" i="23"/>
  <c r="U11" i="23"/>
  <c r="U14" i="23"/>
  <c r="O14" i="23"/>
  <c r="W15" i="23"/>
  <c r="Y15" i="23"/>
  <c r="Y17" i="23" s="1"/>
  <c r="Y23" i="23" s="1"/>
  <c r="Y24" i="23" s="1"/>
  <c r="U15" i="23"/>
  <c r="S15" i="23"/>
  <c r="Q15" i="23"/>
  <c r="O15" i="23"/>
  <c r="AD23" i="23"/>
  <c r="AD24" i="23" s="1"/>
  <c r="O12" i="23"/>
  <c r="Q12" i="23"/>
  <c r="U12" i="23"/>
  <c r="W12" i="23"/>
  <c r="I23" i="23"/>
  <c r="P23" i="22"/>
  <c r="P24" i="22" s="1"/>
  <c r="AF23" i="22"/>
  <c r="AF24" i="22" s="1"/>
  <c r="O8" i="22"/>
  <c r="U8" i="22"/>
  <c r="AA9" i="22"/>
  <c r="AA17" i="22" s="1"/>
  <c r="AA23" i="22" s="1"/>
  <c r="AA24" i="22" s="1"/>
  <c r="R9" i="22"/>
  <c r="X23" i="22"/>
  <c r="X24" i="22" s="1"/>
  <c r="U14" i="22"/>
  <c r="O14" i="22"/>
  <c r="W15" i="22"/>
  <c r="U15" i="22"/>
  <c r="S15" i="22"/>
  <c r="Q15" i="22"/>
  <c r="O15" i="22"/>
  <c r="Y15" i="22"/>
  <c r="J23" i="22"/>
  <c r="J24" i="22" s="1"/>
  <c r="Z23" i="22"/>
  <c r="Z24" i="22" s="1"/>
  <c r="Y12" i="22"/>
  <c r="W12" i="22"/>
  <c r="U12" i="22"/>
  <c r="Q12" i="22"/>
  <c r="Q17" i="22" s="1"/>
  <c r="Q23" i="22" s="1"/>
  <c r="Q24" i="22" s="1"/>
  <c r="O12" i="22"/>
  <c r="AD23" i="22"/>
  <c r="AD24" i="22" s="1"/>
  <c r="W7" i="22"/>
  <c r="U11" i="22"/>
  <c r="V16" i="22"/>
  <c r="V17" i="22" s="1"/>
  <c r="V23" i="22" s="1"/>
  <c r="V24" i="22" s="1"/>
  <c r="W11" i="22"/>
  <c r="W16" i="22"/>
  <c r="I23" i="22"/>
  <c r="AA9" i="5"/>
  <c r="AA17" i="5" s="1"/>
  <c r="AA23" i="5" s="1"/>
  <c r="AA24" i="5" s="1"/>
  <c r="R9" i="5"/>
  <c r="W15" i="5"/>
  <c r="U15" i="5"/>
  <c r="S15" i="5"/>
  <c r="Q15" i="5"/>
  <c r="O15" i="5"/>
  <c r="Y15" i="5"/>
  <c r="Y17" i="5" s="1"/>
  <c r="Y23" i="5" s="1"/>
  <c r="Y24" i="5" s="1"/>
  <c r="Q16" i="5"/>
  <c r="V16" i="5"/>
  <c r="V17" i="5" s="1"/>
  <c r="V23" i="5" s="1"/>
  <c r="V24" i="5" s="1"/>
  <c r="W16" i="5"/>
  <c r="S16" i="5"/>
  <c r="S7" i="5"/>
  <c r="W7" i="5"/>
  <c r="U7" i="5"/>
  <c r="T23" i="5"/>
  <c r="T24" i="5" s="1"/>
  <c r="Q11" i="5"/>
  <c r="W11" i="5"/>
  <c r="U11" i="5"/>
  <c r="S11" i="5"/>
  <c r="X23" i="5"/>
  <c r="X24" i="5" s="1"/>
  <c r="J23" i="5"/>
  <c r="J24" i="5" s="1"/>
  <c r="Z23" i="5"/>
  <c r="Z24" i="5" s="1"/>
  <c r="U8" i="5"/>
  <c r="O8" i="5"/>
  <c r="U14" i="5"/>
  <c r="O14" i="5"/>
  <c r="AB23" i="5"/>
  <c r="AB24" i="5" s="1"/>
  <c r="L23" i="5"/>
  <c r="L24" i="5" s="1"/>
  <c r="O12" i="5"/>
  <c r="U12" i="5"/>
  <c r="W12" i="5"/>
  <c r="I23" i="5"/>
  <c r="Y12" i="6"/>
  <c r="W12" i="6"/>
  <c r="U12" i="6"/>
  <c r="Q12" i="6"/>
  <c r="O12" i="6"/>
  <c r="R9" i="6"/>
  <c r="AA9" i="6"/>
  <c r="AA17" i="6" s="1"/>
  <c r="AA23" i="6" s="1"/>
  <c r="AA24" i="6" s="1"/>
  <c r="Q16" i="6"/>
  <c r="S16" i="6"/>
  <c r="W16" i="6"/>
  <c r="V16" i="6"/>
  <c r="V17" i="6" s="1"/>
  <c r="V23" i="6" s="1"/>
  <c r="V24" i="6" s="1"/>
  <c r="P23" i="6"/>
  <c r="P24" i="6" s="1"/>
  <c r="AF23" i="6"/>
  <c r="AF24" i="6" s="1"/>
  <c r="X23" i="6"/>
  <c r="X24" i="6" s="1"/>
  <c r="S7" i="6"/>
  <c r="U7" i="6"/>
  <c r="W7" i="6"/>
  <c r="U14" i="6"/>
  <c r="O14" i="6"/>
  <c r="Q11" i="6"/>
  <c r="W11" i="6"/>
  <c r="S11" i="6"/>
  <c r="U11" i="6"/>
  <c r="W15" i="6"/>
  <c r="U15" i="6"/>
  <c r="S15" i="6"/>
  <c r="Q15" i="6"/>
  <c r="Y15" i="6"/>
  <c r="O15" i="6"/>
  <c r="O8" i="6"/>
  <c r="U8" i="6"/>
  <c r="I23" i="6"/>
  <c r="C6" i="4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B6" i="4"/>
  <c r="AG16" i="4"/>
  <c r="AG9" i="4"/>
  <c r="AG10" i="4"/>
  <c r="AG11" i="4"/>
  <c r="AG12" i="4"/>
  <c r="AG13" i="4"/>
  <c r="AG14" i="4"/>
  <c r="AG15" i="4"/>
  <c r="AG8" i="4"/>
  <c r="M17" i="4"/>
  <c r="N17" i="4"/>
  <c r="P17" i="4"/>
  <c r="T17" i="4"/>
  <c r="X17" i="4"/>
  <c r="Z17" i="4"/>
  <c r="AB17" i="4"/>
  <c r="AC17" i="4"/>
  <c r="AD17" i="4"/>
  <c r="AE17" i="4"/>
  <c r="AF17" i="4"/>
  <c r="K17" i="4"/>
  <c r="L17" i="4"/>
  <c r="J17" i="4"/>
  <c r="I17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8" i="4"/>
  <c r="Q17" i="35" l="1"/>
  <c r="Q23" i="35" s="1"/>
  <c r="Q24" i="35" s="1"/>
  <c r="AH12" i="35"/>
  <c r="W17" i="35"/>
  <c r="W23" i="35" s="1"/>
  <c r="W24" i="35" s="1"/>
  <c r="U17" i="35"/>
  <c r="U23" i="35" s="1"/>
  <c r="U24" i="35" s="1"/>
  <c r="AH11" i="35"/>
  <c r="Y17" i="29"/>
  <c r="Y23" i="29" s="1"/>
  <c r="Y24" i="29" s="1"/>
  <c r="W17" i="28"/>
  <c r="W23" i="28" s="1"/>
  <c r="W24" i="28" s="1"/>
  <c r="U17" i="28"/>
  <c r="U23" i="28" s="1"/>
  <c r="U24" i="28" s="1"/>
  <c r="AH14" i="26"/>
  <c r="AH15" i="24"/>
  <c r="AH12" i="11"/>
  <c r="AH9" i="13"/>
  <c r="R17" i="35"/>
  <c r="R23" i="35" s="1"/>
  <c r="R24" i="35" s="1"/>
  <c r="AH9" i="35"/>
  <c r="AH16" i="35"/>
  <c r="O17" i="35"/>
  <c r="AH8" i="35"/>
  <c r="AH15" i="35"/>
  <c r="AH7" i="35"/>
  <c r="I24" i="35"/>
  <c r="Y17" i="35"/>
  <c r="Y23" i="35" s="1"/>
  <c r="Y24" i="35" s="1"/>
  <c r="W17" i="30"/>
  <c r="W23" i="30" s="1"/>
  <c r="W24" i="30" s="1"/>
  <c r="AH15" i="30"/>
  <c r="U17" i="30"/>
  <c r="U23" i="30" s="1"/>
  <c r="U24" i="30" s="1"/>
  <c r="S17" i="30"/>
  <c r="S23" i="30" s="1"/>
  <c r="S24" i="30" s="1"/>
  <c r="AH7" i="30"/>
  <c r="O17" i="30"/>
  <c r="AH8" i="30"/>
  <c r="AH12" i="30"/>
  <c r="R17" i="30"/>
  <c r="R23" i="30" s="1"/>
  <c r="R24" i="30" s="1"/>
  <c r="AH9" i="30"/>
  <c r="I24" i="30"/>
  <c r="AH14" i="30"/>
  <c r="Q17" i="30"/>
  <c r="Q23" i="30" s="1"/>
  <c r="Q24" i="30" s="1"/>
  <c r="AH11" i="30"/>
  <c r="AH16" i="30"/>
  <c r="U17" i="26"/>
  <c r="U23" i="26" s="1"/>
  <c r="U24" i="26" s="1"/>
  <c r="W17" i="27"/>
  <c r="W23" i="27" s="1"/>
  <c r="W24" i="27" s="1"/>
  <c r="U17" i="27"/>
  <c r="U23" i="27" s="1"/>
  <c r="U24" i="27" s="1"/>
  <c r="AH16" i="24"/>
  <c r="R17" i="29"/>
  <c r="R23" i="29" s="1"/>
  <c r="R24" i="29" s="1"/>
  <c r="AH9" i="29"/>
  <c r="AH15" i="29"/>
  <c r="Q17" i="29"/>
  <c r="Q23" i="29" s="1"/>
  <c r="Q24" i="29" s="1"/>
  <c r="AH11" i="29"/>
  <c r="AH12" i="29"/>
  <c r="U17" i="29"/>
  <c r="U23" i="29" s="1"/>
  <c r="U24" i="29" s="1"/>
  <c r="I24" i="29"/>
  <c r="W17" i="29"/>
  <c r="W23" i="29" s="1"/>
  <c r="W24" i="29" s="1"/>
  <c r="O17" i="29"/>
  <c r="AH8" i="29"/>
  <c r="S17" i="29"/>
  <c r="S23" i="29" s="1"/>
  <c r="S24" i="29" s="1"/>
  <c r="AH7" i="29"/>
  <c r="AH16" i="29"/>
  <c r="R17" i="28"/>
  <c r="R23" i="28" s="1"/>
  <c r="R24" i="28" s="1"/>
  <c r="AH9" i="28"/>
  <c r="AH15" i="28"/>
  <c r="AH7" i="28"/>
  <c r="S17" i="28"/>
  <c r="S23" i="28" s="1"/>
  <c r="S24" i="28" s="1"/>
  <c r="Q17" i="28"/>
  <c r="Q23" i="28" s="1"/>
  <c r="Q24" i="28" s="1"/>
  <c r="AH11" i="28"/>
  <c r="AH12" i="28"/>
  <c r="AH16" i="28"/>
  <c r="O17" i="28"/>
  <c r="AH8" i="28"/>
  <c r="I24" i="28"/>
  <c r="AH16" i="26"/>
  <c r="I24" i="26"/>
  <c r="AH12" i="26"/>
  <c r="Q17" i="26"/>
  <c r="Q23" i="26" s="1"/>
  <c r="Q24" i="26" s="1"/>
  <c r="AH11" i="26"/>
  <c r="R17" i="26"/>
  <c r="R23" i="26" s="1"/>
  <c r="R24" i="26" s="1"/>
  <c r="AH9" i="26"/>
  <c r="W17" i="26"/>
  <c r="W23" i="26" s="1"/>
  <c r="W24" i="26" s="1"/>
  <c r="O17" i="26"/>
  <c r="AH8" i="26"/>
  <c r="S17" i="26"/>
  <c r="S23" i="26" s="1"/>
  <c r="S24" i="26" s="1"/>
  <c r="AH7" i="26"/>
  <c r="S17" i="27"/>
  <c r="S23" i="27" s="1"/>
  <c r="S24" i="27" s="1"/>
  <c r="AH7" i="27"/>
  <c r="R17" i="27"/>
  <c r="R23" i="27" s="1"/>
  <c r="R24" i="27" s="1"/>
  <c r="AH9" i="27"/>
  <c r="AH14" i="27"/>
  <c r="AH12" i="27"/>
  <c r="Q17" i="27"/>
  <c r="Q23" i="27" s="1"/>
  <c r="Q24" i="27" s="1"/>
  <c r="AH11" i="27"/>
  <c r="AH16" i="27"/>
  <c r="I24" i="27"/>
  <c r="O17" i="27"/>
  <c r="AH8" i="27"/>
  <c r="Y17" i="27"/>
  <c r="Y23" i="27" s="1"/>
  <c r="Y24" i="27" s="1"/>
  <c r="AH15" i="27"/>
  <c r="W17" i="24"/>
  <c r="W23" i="24" s="1"/>
  <c r="W24" i="24" s="1"/>
  <c r="Q17" i="24"/>
  <c r="Q23" i="24" s="1"/>
  <c r="Q24" i="24" s="1"/>
  <c r="AH11" i="24"/>
  <c r="U17" i="24"/>
  <c r="U23" i="24" s="1"/>
  <c r="U24" i="24" s="1"/>
  <c r="AH12" i="24"/>
  <c r="R17" i="24"/>
  <c r="R23" i="24" s="1"/>
  <c r="R24" i="24" s="1"/>
  <c r="AH9" i="24"/>
  <c r="O17" i="24"/>
  <c r="AH8" i="24"/>
  <c r="S17" i="24"/>
  <c r="S23" i="24" s="1"/>
  <c r="S24" i="24" s="1"/>
  <c r="AH7" i="24"/>
  <c r="I24" i="24"/>
  <c r="Y17" i="24"/>
  <c r="Y23" i="24" s="1"/>
  <c r="Y24" i="24" s="1"/>
  <c r="AH14" i="18"/>
  <c r="AH14" i="10"/>
  <c r="W17" i="13"/>
  <c r="W23" i="13" s="1"/>
  <c r="W24" i="13" s="1"/>
  <c r="AH14" i="13"/>
  <c r="U17" i="2"/>
  <c r="U23" i="2" s="1"/>
  <c r="U24" i="2" s="1"/>
  <c r="AH16" i="2"/>
  <c r="W17" i="2"/>
  <c r="W23" i="2" s="1"/>
  <c r="W24" i="2" s="1"/>
  <c r="AH9" i="23"/>
  <c r="AH16" i="23"/>
  <c r="U17" i="23"/>
  <c r="U23" i="23" s="1"/>
  <c r="U24" i="23" s="1"/>
  <c r="O17" i="23"/>
  <c r="O23" i="23" s="1"/>
  <c r="O24" i="23" s="1"/>
  <c r="S17" i="22"/>
  <c r="S23" i="22" s="1"/>
  <c r="S24" i="22" s="1"/>
  <c r="AH11" i="22"/>
  <c r="U17" i="22"/>
  <c r="U23" i="22" s="1"/>
  <c r="U24" i="22" s="1"/>
  <c r="W17" i="5"/>
  <c r="W23" i="5" s="1"/>
  <c r="W24" i="5" s="1"/>
  <c r="AH12" i="5"/>
  <c r="AH14" i="5"/>
  <c r="AH16" i="6"/>
  <c r="AH14" i="6"/>
  <c r="AH15" i="6"/>
  <c r="Y17" i="6"/>
  <c r="Y23" i="6" s="1"/>
  <c r="Y24" i="6" s="1"/>
  <c r="AH15" i="3"/>
  <c r="Y17" i="3"/>
  <c r="Y23" i="3" s="1"/>
  <c r="Y24" i="3" s="1"/>
  <c r="Q17" i="7"/>
  <c r="Q23" i="7" s="1"/>
  <c r="Q24" i="7" s="1"/>
  <c r="AH11" i="7"/>
  <c r="AH12" i="7"/>
  <c r="AH15" i="7"/>
  <c r="W17" i="7"/>
  <c r="W23" i="7" s="1"/>
  <c r="W24" i="7" s="1"/>
  <c r="AH16" i="7"/>
  <c r="U17" i="7"/>
  <c r="U23" i="7" s="1"/>
  <c r="U24" i="7" s="1"/>
  <c r="O17" i="7"/>
  <c r="AH8" i="7"/>
  <c r="AH7" i="7"/>
  <c r="S17" i="7"/>
  <c r="S23" i="7" s="1"/>
  <c r="S24" i="7" s="1"/>
  <c r="I24" i="7"/>
  <c r="R17" i="7"/>
  <c r="R23" i="7" s="1"/>
  <c r="R24" i="7" s="1"/>
  <c r="AH9" i="7"/>
  <c r="Q17" i="21"/>
  <c r="Q23" i="21" s="1"/>
  <c r="Q24" i="21" s="1"/>
  <c r="AH11" i="21"/>
  <c r="U17" i="21"/>
  <c r="U23" i="21" s="1"/>
  <c r="U24" i="21" s="1"/>
  <c r="I24" i="21"/>
  <c r="AH12" i="21"/>
  <c r="O17" i="21"/>
  <c r="AH8" i="21"/>
  <c r="W17" i="21"/>
  <c r="W23" i="21" s="1"/>
  <c r="W24" i="21" s="1"/>
  <c r="AH16" i="21"/>
  <c r="AH15" i="21"/>
  <c r="AH14" i="21"/>
  <c r="S17" i="21"/>
  <c r="S23" i="21" s="1"/>
  <c r="S24" i="21" s="1"/>
  <c r="AH7" i="21"/>
  <c r="R17" i="21"/>
  <c r="R23" i="21" s="1"/>
  <c r="R24" i="21" s="1"/>
  <c r="AH9" i="21"/>
  <c r="I24" i="3"/>
  <c r="O17" i="3"/>
  <c r="AH8" i="3"/>
  <c r="W17" i="3"/>
  <c r="W23" i="3" s="1"/>
  <c r="W24" i="3" s="1"/>
  <c r="AH16" i="3"/>
  <c r="U17" i="3"/>
  <c r="U23" i="3" s="1"/>
  <c r="U24" i="3" s="1"/>
  <c r="AH12" i="3"/>
  <c r="Q17" i="3"/>
  <c r="Q23" i="3" s="1"/>
  <c r="Q24" i="3" s="1"/>
  <c r="AH11" i="3"/>
  <c r="S17" i="3"/>
  <c r="S23" i="3" s="1"/>
  <c r="S24" i="3" s="1"/>
  <c r="AH7" i="3"/>
  <c r="R17" i="3"/>
  <c r="R23" i="3" s="1"/>
  <c r="R24" i="3" s="1"/>
  <c r="AH9" i="3"/>
  <c r="I24" i="18"/>
  <c r="AH16" i="18"/>
  <c r="AH15" i="18"/>
  <c r="AH12" i="18"/>
  <c r="O17" i="18"/>
  <c r="AH8" i="18"/>
  <c r="W17" i="18"/>
  <c r="W23" i="18" s="1"/>
  <c r="W24" i="18" s="1"/>
  <c r="U17" i="18"/>
  <c r="U23" i="18" s="1"/>
  <c r="U24" i="18" s="1"/>
  <c r="R17" i="18"/>
  <c r="R23" i="18" s="1"/>
  <c r="R24" i="18" s="1"/>
  <c r="AH9" i="18"/>
  <c r="Q17" i="18"/>
  <c r="Q23" i="18" s="1"/>
  <c r="Q24" i="18" s="1"/>
  <c r="AH11" i="18"/>
  <c r="AH7" i="18"/>
  <c r="S17" i="18"/>
  <c r="S23" i="18" s="1"/>
  <c r="S24" i="18" s="1"/>
  <c r="Y17" i="18"/>
  <c r="Y23" i="18" s="1"/>
  <c r="Y24" i="18" s="1"/>
  <c r="AH16" i="11"/>
  <c r="W17" i="11"/>
  <c r="W23" i="11" s="1"/>
  <c r="W24" i="11" s="1"/>
  <c r="I24" i="11"/>
  <c r="AH15" i="11"/>
  <c r="U17" i="11"/>
  <c r="U23" i="11" s="1"/>
  <c r="U24" i="11" s="1"/>
  <c r="Q17" i="11"/>
  <c r="Q23" i="11" s="1"/>
  <c r="Q24" i="11" s="1"/>
  <c r="AH11" i="11"/>
  <c r="S17" i="11"/>
  <c r="S23" i="11" s="1"/>
  <c r="S24" i="11" s="1"/>
  <c r="AH7" i="11"/>
  <c r="R17" i="11"/>
  <c r="R23" i="11" s="1"/>
  <c r="R24" i="11" s="1"/>
  <c r="AH9" i="11"/>
  <c r="O17" i="11"/>
  <c r="AH8" i="11"/>
  <c r="W17" i="10"/>
  <c r="W23" i="10" s="1"/>
  <c r="W24" i="10" s="1"/>
  <c r="U17" i="10"/>
  <c r="U23" i="10" s="1"/>
  <c r="U24" i="10" s="1"/>
  <c r="AH12" i="10"/>
  <c r="S17" i="10"/>
  <c r="S23" i="10" s="1"/>
  <c r="S24" i="10" s="1"/>
  <c r="AH7" i="10"/>
  <c r="R17" i="10"/>
  <c r="R23" i="10" s="1"/>
  <c r="R24" i="10" s="1"/>
  <c r="AH9" i="10"/>
  <c r="O17" i="10"/>
  <c r="AH8" i="10"/>
  <c r="Q17" i="10"/>
  <c r="Q23" i="10" s="1"/>
  <c r="Q24" i="10" s="1"/>
  <c r="AH11" i="10"/>
  <c r="AH15" i="10"/>
  <c r="I24" i="10"/>
  <c r="AH16" i="10"/>
  <c r="Q17" i="13"/>
  <c r="Q23" i="13" s="1"/>
  <c r="Q24" i="13" s="1"/>
  <c r="AH11" i="13"/>
  <c r="AH16" i="13"/>
  <c r="AH15" i="13"/>
  <c r="AH12" i="13"/>
  <c r="AH7" i="13"/>
  <c r="S17" i="13"/>
  <c r="S23" i="13" s="1"/>
  <c r="S24" i="13" s="1"/>
  <c r="U17" i="13"/>
  <c r="U23" i="13" s="1"/>
  <c r="U24" i="13" s="1"/>
  <c r="O17" i="13"/>
  <c r="AH15" i="2"/>
  <c r="Q17" i="2"/>
  <c r="Q23" i="2" s="1"/>
  <c r="Q24" i="2" s="1"/>
  <c r="AH11" i="2"/>
  <c r="AH12" i="2"/>
  <c r="S17" i="2"/>
  <c r="S23" i="2" s="1"/>
  <c r="S24" i="2" s="1"/>
  <c r="AH7" i="2"/>
  <c r="R17" i="2"/>
  <c r="R23" i="2" s="1"/>
  <c r="R24" i="2" s="1"/>
  <c r="AH9" i="2"/>
  <c r="Y17" i="2"/>
  <c r="Y23" i="2" s="1"/>
  <c r="Y24" i="2" s="1"/>
  <c r="I24" i="2"/>
  <c r="O17" i="2"/>
  <c r="AH8" i="2"/>
  <c r="AH7" i="23"/>
  <c r="S17" i="23"/>
  <c r="S23" i="23" s="1"/>
  <c r="S24" i="23" s="1"/>
  <c r="Q17" i="23"/>
  <c r="Q23" i="23" s="1"/>
  <c r="Q24" i="23" s="1"/>
  <c r="AH11" i="23"/>
  <c r="AH12" i="23"/>
  <c r="AH14" i="23"/>
  <c r="I24" i="23"/>
  <c r="AH15" i="23"/>
  <c r="W17" i="23"/>
  <c r="W23" i="23" s="1"/>
  <c r="W24" i="23" s="1"/>
  <c r="W17" i="22"/>
  <c r="W23" i="22" s="1"/>
  <c r="W24" i="22" s="1"/>
  <c r="AH14" i="22"/>
  <c r="O17" i="22"/>
  <c r="AH8" i="22"/>
  <c r="AH12" i="22"/>
  <c r="AH15" i="22"/>
  <c r="I24" i="22"/>
  <c r="R17" i="22"/>
  <c r="R23" i="22" s="1"/>
  <c r="R24" i="22" s="1"/>
  <c r="AH9" i="22"/>
  <c r="Y17" i="22"/>
  <c r="Y23" i="22" s="1"/>
  <c r="Y24" i="22" s="1"/>
  <c r="AH16" i="22"/>
  <c r="U17" i="5"/>
  <c r="U23" i="5" s="1"/>
  <c r="U24" i="5" s="1"/>
  <c r="AH15" i="5"/>
  <c r="AH7" i="5"/>
  <c r="S17" i="5"/>
  <c r="S23" i="5" s="1"/>
  <c r="S24" i="5" s="1"/>
  <c r="I24" i="5"/>
  <c r="O17" i="5"/>
  <c r="AH8" i="5"/>
  <c r="Q17" i="5"/>
  <c r="Q23" i="5" s="1"/>
  <c r="Q24" i="5" s="1"/>
  <c r="AH11" i="5"/>
  <c r="R17" i="5"/>
  <c r="R23" i="5" s="1"/>
  <c r="R24" i="5" s="1"/>
  <c r="AH9" i="5"/>
  <c r="AH16" i="5"/>
  <c r="S17" i="6"/>
  <c r="S23" i="6" s="1"/>
  <c r="S24" i="6" s="1"/>
  <c r="AH7" i="6"/>
  <c r="O17" i="6"/>
  <c r="AH8" i="6"/>
  <c r="R17" i="6"/>
  <c r="R23" i="6" s="1"/>
  <c r="R24" i="6" s="1"/>
  <c r="AH9" i="6"/>
  <c r="Q17" i="6"/>
  <c r="Q23" i="6" s="1"/>
  <c r="Q24" i="6" s="1"/>
  <c r="AH11" i="6"/>
  <c r="AH12" i="6"/>
  <c r="W17" i="6"/>
  <c r="W23" i="6" s="1"/>
  <c r="W24" i="6" s="1"/>
  <c r="I24" i="6"/>
  <c r="U17" i="6"/>
  <c r="U23" i="6" s="1"/>
  <c r="U24" i="6" s="1"/>
  <c r="AG17" i="4"/>
  <c r="O23" i="35" l="1"/>
  <c r="AH17" i="35"/>
  <c r="O23" i="30"/>
  <c r="AH17" i="30"/>
  <c r="O23" i="29"/>
  <c r="AH17" i="29"/>
  <c r="O23" i="28"/>
  <c r="AH17" i="28"/>
  <c r="O23" i="26"/>
  <c r="AH17" i="26"/>
  <c r="O23" i="27"/>
  <c r="AH17" i="27"/>
  <c r="O23" i="24"/>
  <c r="AH17" i="24"/>
  <c r="O23" i="7"/>
  <c r="AH17" i="7"/>
  <c r="O23" i="21"/>
  <c r="AH17" i="21"/>
  <c r="O23" i="3"/>
  <c r="AH17" i="3"/>
  <c r="O23" i="18"/>
  <c r="AH17" i="18"/>
  <c r="O23" i="11"/>
  <c r="AH17" i="11"/>
  <c r="O23" i="10"/>
  <c r="AH17" i="10"/>
  <c r="O23" i="13"/>
  <c r="AH17" i="13"/>
  <c r="O23" i="2"/>
  <c r="AH17" i="2"/>
  <c r="AH17" i="23"/>
  <c r="AH23" i="23"/>
  <c r="O23" i="22"/>
  <c r="AH17" i="22"/>
  <c r="O23" i="5"/>
  <c r="AH17" i="5"/>
  <c r="O23" i="6"/>
  <c r="AH17" i="6"/>
  <c r="O24" i="35" l="1"/>
  <c r="AH23" i="35"/>
  <c r="O24" i="30"/>
  <c r="AH23" i="30"/>
  <c r="O24" i="29"/>
  <c r="AH23" i="29"/>
  <c r="O24" i="28"/>
  <c r="AH23" i="28"/>
  <c r="O24" i="26"/>
  <c r="AH23" i="26"/>
  <c r="O24" i="27"/>
  <c r="AH23" i="27"/>
  <c r="O24" i="24"/>
  <c r="AH23" i="24"/>
  <c r="O24" i="7"/>
  <c r="AH23" i="7"/>
  <c r="O24" i="21"/>
  <c r="AH23" i="21"/>
  <c r="O24" i="3"/>
  <c r="AH23" i="3"/>
  <c r="O24" i="18"/>
  <c r="AH23" i="18"/>
  <c r="O24" i="11"/>
  <c r="AH23" i="11"/>
  <c r="O24" i="10"/>
  <c r="AH23" i="10"/>
  <c r="O24" i="13"/>
  <c r="AH23" i="13"/>
  <c r="O24" i="2"/>
  <c r="AH23" i="2"/>
  <c r="O24" i="22"/>
  <c r="AH23" i="22"/>
  <c r="O24" i="5"/>
  <c r="AH23" i="5"/>
  <c r="O24" i="6"/>
  <c r="AH23" i="6"/>
  <c r="D16" i="4"/>
  <c r="E16" i="4" s="1"/>
  <c r="G16" i="4" s="1"/>
  <c r="V16" i="4" s="1"/>
  <c r="D15" i="4"/>
  <c r="E15" i="4" s="1"/>
  <c r="G15" i="4" s="1"/>
  <c r="D14" i="4"/>
  <c r="E14" i="4" s="1"/>
  <c r="G14" i="4" s="1"/>
  <c r="D13" i="4"/>
  <c r="E13" i="4" s="1"/>
  <c r="G13" i="4" s="1"/>
  <c r="S13" i="4" s="1"/>
  <c r="AH13" i="4" s="1"/>
  <c r="D12" i="4"/>
  <c r="E12" i="4" s="1"/>
  <c r="G12" i="4" s="1"/>
  <c r="D11" i="4"/>
  <c r="E11" i="4" s="1"/>
  <c r="G11" i="4" s="1"/>
  <c r="D10" i="4"/>
  <c r="E10" i="4" s="1"/>
  <c r="G10" i="4" s="1"/>
  <c r="O10" i="4" s="1"/>
  <c r="AH10" i="4" s="1"/>
  <c r="D9" i="4"/>
  <c r="E9" i="4" s="1"/>
  <c r="G9" i="4" s="1"/>
  <c r="R9" i="4" s="1"/>
  <c r="D8" i="4"/>
  <c r="E8" i="4" s="1"/>
  <c r="G8" i="4" s="1"/>
  <c r="S16" i="4" l="1"/>
  <c r="Q16" i="4"/>
  <c r="W16" i="4"/>
  <c r="V17" i="4"/>
  <c r="V23" i="4" s="1"/>
  <c r="V24" i="4" s="1"/>
  <c r="W15" i="4"/>
  <c r="O15" i="4"/>
  <c r="U15" i="4"/>
  <c r="Q15" i="4"/>
  <c r="S15" i="4"/>
  <c r="Y15" i="4"/>
  <c r="O14" i="4"/>
  <c r="U14" i="4"/>
  <c r="W12" i="4"/>
  <c r="U12" i="4"/>
  <c r="Q12" i="4"/>
  <c r="Y12" i="4"/>
  <c r="O12" i="4"/>
  <c r="S11" i="4"/>
  <c r="Q11" i="4"/>
  <c r="W11" i="4"/>
  <c r="U11" i="4"/>
  <c r="AA9" i="4"/>
  <c r="AA17" i="4" s="1"/>
  <c r="AA23" i="4" s="1"/>
  <c r="AA24" i="4" s="1"/>
  <c r="O8" i="4"/>
  <c r="U8" i="4"/>
  <c r="W7" i="4"/>
  <c r="U7" i="4"/>
  <c r="AH7" i="4" l="1"/>
  <c r="Y17" i="4"/>
  <c r="Y23" i="4" s="1"/>
  <c r="Y24" i="4" s="1"/>
  <c r="AH14" i="4"/>
  <c r="AH16" i="4"/>
  <c r="AH15" i="4"/>
  <c r="AH12" i="4"/>
  <c r="U17" i="4"/>
  <c r="U23" i="4" s="1"/>
  <c r="U24" i="4" s="1"/>
  <c r="Q17" i="4"/>
  <c r="Q23" i="4" s="1"/>
  <c r="Q24" i="4" s="1"/>
  <c r="AH11" i="4"/>
  <c r="W17" i="4"/>
  <c r="W23" i="4" s="1"/>
  <c r="W24" i="4" s="1"/>
  <c r="AH9" i="4"/>
  <c r="R17" i="4"/>
  <c r="R23" i="4" s="1"/>
  <c r="R24" i="4" s="1"/>
  <c r="AH8" i="4"/>
  <c r="O17" i="4"/>
  <c r="S17" i="4"/>
  <c r="S23" i="4" s="1"/>
  <c r="O23" i="4" l="1"/>
  <c r="O24" i="4" s="1"/>
  <c r="S24" i="4"/>
  <c r="AH17" i="4"/>
  <c r="AH23" i="4" l="1"/>
</calcChain>
</file>

<file path=xl/sharedStrings.xml><?xml version="1.0" encoding="utf-8"?>
<sst xmlns="http://schemas.openxmlformats.org/spreadsheetml/2006/main" count="1360" uniqueCount="66">
  <si>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</si>
  <si>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</si>
  <si>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</si>
  <si>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</si>
  <si>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</si>
  <si>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</si>
  <si>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</si>
  <si>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</si>
  <si>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</si>
  <si>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</si>
  <si>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</si>
  <si>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</si>
  <si>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</si>
  <si>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</si>
  <si>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</si>
  <si>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</si>
  <si>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</si>
  <si>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</si>
  <si>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</si>
  <si>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</si>
  <si>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</si>
  <si>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</si>
  <si>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</si>
  <si>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</si>
  <si>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</si>
  <si>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</si>
  <si>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ქვეზონა-ლაგოდეხი,ყვარელი, ზემო ალაზნის სარწყავი მიწები წინანდლამდე (იმ ფართობების გამოკლებით, სადაც გრუნტის წყლების დონე მაღალია).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</si>
  <si>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</si>
  <si>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</si>
  <si>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</si>
  <si>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</si>
  <si>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</si>
  <si>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</si>
  <si>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</si>
  <si>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</si>
  <si>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</si>
  <si>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</si>
  <si>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</si>
  <si>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</si>
  <si>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ლაგოდეხი-ყვარელი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</si>
  <si>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</si>
  <si>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</si>
  <si>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</si>
  <si>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</si>
  <si>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</si>
  <si>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</si>
  <si>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მაგ. არხის მ.ქ.კ</t>
  </si>
  <si>
    <t>ლაგოდეხი-ყვარელი (ბაისუბნის ს.ს.)</t>
  </si>
  <si>
    <t>ლაგოდეხი-ყვარელი (მაწიმის ს.ს.)</t>
  </si>
  <si>
    <t>ლაგოდეხი-ყვარელი (ლაგოდეხის ს.ს)</t>
  </si>
  <si>
    <t>ლაგოდეხი-ყვარელი (შრომა-კავშირის ს.ს.)</t>
  </si>
  <si>
    <t>ლაგოდეხი-ყვარელი (შილდის ს.ს.)</t>
  </si>
  <si>
    <t>ლაგოდეხი-ყვარელი (ფიქალების ს.ს.)</t>
  </si>
  <si>
    <t>ლაგოდეხი-ყვარელი (ენისელი-ჩელთის ს.ს.)</t>
  </si>
  <si>
    <t>ლაგოდეხი-ყვარელი (ნინიგორის ს.ს.)</t>
  </si>
  <si>
    <t>ლაგოდეხი-ყვარელი (მშვიდობიანის ს.ს.)</t>
  </si>
  <si>
    <t>ლაგოდეხი-ყვარელი (ვეძისხევის ს.ს.)</t>
  </si>
  <si>
    <t>ლაგოდეხი-ყვარელი (ტურისციხის ს.ს.)</t>
  </si>
  <si>
    <t>ლაგოდეხი-ყვარელი (კვირიას ს.ს.)</t>
  </si>
  <si>
    <t>ლაგოდეხი-ყვარელი (კაბალი N1 არხის ს.ს.)</t>
  </si>
  <si>
    <t>ლაგოდეხი-ყვარელი (კაბალი N2 არხის ს.ს.)</t>
  </si>
  <si>
    <t>ლაგოდეხი-ყვარელი (კაბალი N3 არხის ს.ს.)</t>
  </si>
  <si>
    <t>ლაგოდეხი-ყვარელი (კაბალი N4 არხის ს.ს.)</t>
  </si>
  <si>
    <t>ლაგოდეხი-ყვარელი (კაბალი N5 არხის ს.ს.)</t>
  </si>
  <si>
    <t>ლაგოდეხი-ყვარელი (სვიდების ს.ს.)</t>
  </si>
  <si>
    <t>ლაგოდეხი-ყვარელი (აფენის ს.ს.)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</si>
</sst>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5F4F-E172-48C8-827C-2572A3B6006A}">
  <sheetPr>
    <tabColor rgb="FF00B050"/>
    <pageSetUpPr fitToPage="1"/>
  </sheetPr>
  <dimension ref="A1:AH24"/>
  <sheetViews>
    <sheetView tabSelected="1" view="pageBreakPreview" zoomScale="60" zoomScaleNormal="80" workbookViewId="0">
      <selection activeCell="F20" sqref="F20"/>
    </sheetView>
  </sheetViews>
  <sheetFormatPr defaultColWidth="9.140625" defaultRowHeight="15" x14ac:dyDescent="0.25"/>
  <cols>
    <col min="1" max="1" width="4.5703125" style="3" customWidth="1"/>
    <col min="2" max="2" width="32" style="3" customWidth="1"/>
    <col min="3" max="5" width="9.140625" style="3" customWidth="1"/>
    <col min="6" max="6" width="10.5703125" style="3" customWidth="1"/>
    <col min="7" max="7" width="9.140625" style="3" customWidth="1"/>
    <col min="8" max="8" width="13.5703125" style="3" customWidth="1"/>
    <col min="9" max="14" width="6.5703125" style="3" customWidth="1"/>
    <col min="15" max="15" width="11.5703125" style="3" customWidth="1"/>
    <col min="16" max="16" width="6.5703125" style="3" customWidth="1"/>
    <col min="17" max="17" width="14.42578125" style="3" customWidth="1"/>
    <col min="18" max="18" width="11.28515625" style="3" customWidth="1"/>
    <col min="19" max="19" width="14.140625" style="3" customWidth="1"/>
    <col min="20" max="20" width="6.5703125" style="3" customWidth="1"/>
    <col min="21" max="21" width="13.85546875" style="3" customWidth="1"/>
    <col min="22" max="22" width="10.28515625" style="3" customWidth="1"/>
    <col min="23" max="23" width="13.28515625" style="3" customWidth="1"/>
    <col min="24" max="24" width="10.28515625" style="3" customWidth="1"/>
    <col min="25" max="27" width="11.140625" style="3" customWidth="1"/>
    <col min="28" max="32" width="6.5703125" style="3" customWidth="1"/>
    <col min="33" max="33" width="11.28515625" style="3" customWidth="1"/>
    <col min="34" max="34" width="14" style="3" customWidth="1"/>
    <col min="35" max="16384" width="9.140625" style="3"/>
  </cols>
  <sheetData>
    <row r="1" spans="1:34" ht="21.75" customHeight="1" x14ac:dyDescent="0.25">
      <c r="A1" s="77" t="s">
        <v>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1.7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1.7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60.75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2.25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6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0.73</v>
      </c>
      <c r="G8" s="20">
        <f t="shared" ref="G8:G16" si="3">E8*F8</f>
        <v>0.69564043209876536</v>
      </c>
      <c r="H8" s="20">
        <v>2</v>
      </c>
      <c r="I8" s="4"/>
      <c r="J8" s="5"/>
      <c r="K8" s="4"/>
      <c r="L8" s="5"/>
      <c r="M8" s="17"/>
      <c r="N8" s="10"/>
      <c r="O8" s="8">
        <f>G8*15*86.4</f>
        <v>901.55000000000007</v>
      </c>
      <c r="P8" s="10"/>
      <c r="Q8" s="16"/>
      <c r="R8" s="10"/>
      <c r="S8" s="16"/>
      <c r="T8" s="10"/>
      <c r="U8" s="8">
        <f>G8*15*86.4</f>
        <v>901.55000000000007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1.46</v>
      </c>
      <c r="AH8" s="59">
        <f>I8+J8+K8+L8+M8+N8+O8+P8+Q8+R8+S8+T8+U8+V8+W8+X8+Y8+Z8+AA8+AB8+AC8+AD8+AE8+AF8</f>
        <v>1803.1000000000001</v>
      </c>
    </row>
    <row r="9" spans="1:34" ht="36.7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6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6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11.42</v>
      </c>
      <c r="G11" s="20">
        <f t="shared" si="3"/>
        <v>12.433348765432099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16113.62</v>
      </c>
      <c r="R11" s="10"/>
      <c r="S11" s="8">
        <f>G11*15*86.4</f>
        <v>16113.62</v>
      </c>
      <c r="T11" s="10"/>
      <c r="U11" s="8">
        <f>G11*15*86.4</f>
        <v>16113.62</v>
      </c>
      <c r="V11" s="10"/>
      <c r="W11" s="8">
        <f>G11*15*86.4</f>
        <v>16113.62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45.68</v>
      </c>
      <c r="AH11" s="59">
        <f t="shared" si="6"/>
        <v>64454.48</v>
      </c>
    </row>
    <row r="12" spans="1:34" ht="36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6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6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6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1.1000000000000001</v>
      </c>
      <c r="G15" s="20">
        <f t="shared" si="3"/>
        <v>1.1976080246913581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1552.1000000000001</v>
      </c>
      <c r="P15" s="10"/>
      <c r="Q15" s="8">
        <f>G15*15*86.4</f>
        <v>1552.1000000000001</v>
      </c>
      <c r="R15" s="10"/>
      <c r="S15" s="8">
        <f>G15*15*86.4</f>
        <v>1552.1000000000001</v>
      </c>
      <c r="T15" s="10"/>
      <c r="U15" s="8">
        <f>G15*15*86.4</f>
        <v>1552.1000000000001</v>
      </c>
      <c r="V15" s="10"/>
      <c r="W15" s="8">
        <f>G15*15*86.4</f>
        <v>1552.1000000000001</v>
      </c>
      <c r="X15" s="10"/>
      <c r="Y15" s="8">
        <f>G15*15*86.4</f>
        <v>1552.1000000000001</v>
      </c>
      <c r="Z15" s="10"/>
      <c r="AA15" s="16"/>
      <c r="AB15" s="10"/>
      <c r="AC15" s="16"/>
      <c r="AD15" s="10"/>
      <c r="AE15" s="16"/>
      <c r="AF15" s="25"/>
      <c r="AG15" s="11">
        <f t="shared" si="5"/>
        <v>6.6000000000000005</v>
      </c>
      <c r="AH15" s="59">
        <f t="shared" si="6"/>
        <v>9312.6</v>
      </c>
    </row>
    <row r="16" spans="1:34" ht="36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</v>
      </c>
      <c r="G16" s="46">
        <f t="shared" si="3"/>
        <v>1.0887345679012346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1411.0000000000002</v>
      </c>
      <c r="R16" s="50"/>
      <c r="S16" s="52">
        <f>G16*15*86.4</f>
        <v>1411.0000000000002</v>
      </c>
      <c r="T16" s="50"/>
      <c r="U16" s="51"/>
      <c r="V16" s="53">
        <f>G16*16*86.4</f>
        <v>1505.0666666666668</v>
      </c>
      <c r="W16" s="52">
        <f>G16*15*86.4</f>
        <v>1411.0000000000002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4</v>
      </c>
      <c r="AH16" s="60">
        <f t="shared" si="6"/>
        <v>5738.0666666666675</v>
      </c>
    </row>
    <row r="17" spans="1:34" ht="35.2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2453.65</v>
      </c>
      <c r="P17" s="61">
        <f t="shared" si="7"/>
        <v>0</v>
      </c>
      <c r="Q17" s="62">
        <f t="shared" si="7"/>
        <v>19076.72</v>
      </c>
      <c r="R17" s="61">
        <f t="shared" si="7"/>
        <v>0</v>
      </c>
      <c r="S17" s="62">
        <f t="shared" si="7"/>
        <v>19076.72</v>
      </c>
      <c r="T17" s="61">
        <f t="shared" si="7"/>
        <v>0</v>
      </c>
      <c r="U17" s="62">
        <f t="shared" si="7"/>
        <v>18567.27</v>
      </c>
      <c r="V17" s="61">
        <f t="shared" si="7"/>
        <v>1505.0666666666668</v>
      </c>
      <c r="W17" s="62">
        <f t="shared" si="7"/>
        <v>19076.72</v>
      </c>
      <c r="X17" s="61">
        <f t="shared" si="7"/>
        <v>0</v>
      </c>
      <c r="Y17" s="62">
        <f t="shared" si="7"/>
        <v>1552.1000000000001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57.74</v>
      </c>
      <c r="AH17" s="61">
        <f>I17+J17+K17+L17+M17+N17+O17+P17+Q17+R17+S17+T17+U17+V17+W17+X17+Y17+Z17+AA17+AB17+AC17+AD17+AE17+AF17</f>
        <v>81308.246666666673</v>
      </c>
    </row>
    <row r="18" spans="1:34" ht="33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" si="8">K18</f>
        <v>0.9</v>
      </c>
      <c r="M18" s="13">
        <v>0.9</v>
      </c>
      <c r="N18" s="14">
        <f t="shared" ref="N18" si="9">M18</f>
        <v>0.9</v>
      </c>
      <c r="O18" s="13">
        <v>0.9</v>
      </c>
      <c r="P18" s="14">
        <f t="shared" ref="P18" si="10">O18</f>
        <v>0.9</v>
      </c>
      <c r="Q18" s="13">
        <v>0.9</v>
      </c>
      <c r="R18" s="14">
        <f t="shared" ref="R18" si="11">Q18</f>
        <v>0.9</v>
      </c>
      <c r="S18" s="13">
        <v>0.9</v>
      </c>
      <c r="T18" s="14">
        <f t="shared" ref="T18" si="12">S18</f>
        <v>0.9</v>
      </c>
      <c r="U18" s="13">
        <v>0.9</v>
      </c>
      <c r="V18" s="14">
        <f t="shared" ref="V18" si="13">U18</f>
        <v>0.9</v>
      </c>
      <c r="W18" s="13">
        <v>0.9</v>
      </c>
      <c r="X18" s="14">
        <f t="shared" ref="X18" si="14">W18</f>
        <v>0.9</v>
      </c>
      <c r="Y18" s="13">
        <v>0.9</v>
      </c>
      <c r="Z18" s="14">
        <f t="shared" ref="Z18" si="15">Y18</f>
        <v>0.9</v>
      </c>
      <c r="AA18" s="13">
        <v>0.9</v>
      </c>
      <c r="AB18" s="14">
        <f t="shared" ref="AB18" si="16">AA18</f>
        <v>0.9</v>
      </c>
      <c r="AC18" s="13">
        <v>0.9</v>
      </c>
      <c r="AD18" s="14">
        <f t="shared" ref="AD18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3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ref="L19" si="19">K19</f>
        <v>0.9</v>
      </c>
      <c r="M19" s="63">
        <v>0.9</v>
      </c>
      <c r="N19" s="64">
        <f t="shared" ref="N19" si="20">M19</f>
        <v>0.9</v>
      </c>
      <c r="O19" s="63">
        <v>0.9</v>
      </c>
      <c r="P19" s="64">
        <f t="shared" ref="P19" si="21">O19</f>
        <v>0.9</v>
      </c>
      <c r="Q19" s="63">
        <v>0.9</v>
      </c>
      <c r="R19" s="64">
        <f t="shared" ref="R19" si="22">Q19</f>
        <v>0.9</v>
      </c>
      <c r="S19" s="63">
        <v>0.9</v>
      </c>
      <c r="T19" s="64">
        <f t="shared" ref="T19" si="23">S19</f>
        <v>0.9</v>
      </c>
      <c r="U19" s="63">
        <v>0.9</v>
      </c>
      <c r="V19" s="64">
        <f t="shared" ref="V19" si="24">U19</f>
        <v>0.9</v>
      </c>
      <c r="W19" s="63">
        <v>0.9</v>
      </c>
      <c r="X19" s="64">
        <f t="shared" ref="X19" si="25">W19</f>
        <v>0.9</v>
      </c>
      <c r="Y19" s="63">
        <v>0.9</v>
      </c>
      <c r="Z19" s="64">
        <f t="shared" ref="Z19" si="26">Y19</f>
        <v>0.9</v>
      </c>
      <c r="AA19" s="63">
        <v>0.9</v>
      </c>
      <c r="AB19" s="64">
        <f t="shared" ref="AB19" si="27">AA19</f>
        <v>0.9</v>
      </c>
      <c r="AC19" s="63">
        <v>0.9</v>
      </c>
      <c r="AD19" s="64">
        <f t="shared" ref="AD19" si="28">AC19</f>
        <v>0.9</v>
      </c>
      <c r="AE19" s="63">
        <v>0.9</v>
      </c>
      <c r="AF19" s="64">
        <f t="shared" si="18"/>
        <v>0.9</v>
      </c>
      <c r="AG19" s="11"/>
      <c r="AH19" s="12"/>
    </row>
    <row r="20" spans="1:34" ht="33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ref="L20" si="29">K20</f>
        <v>0.85</v>
      </c>
      <c r="M20" s="11">
        <v>0.85</v>
      </c>
      <c r="N20" s="12">
        <f t="shared" ref="N20" si="30">M20</f>
        <v>0.85</v>
      </c>
      <c r="O20" s="11">
        <v>0.85</v>
      </c>
      <c r="P20" s="12">
        <f t="shared" ref="P20" si="31">O20</f>
        <v>0.85</v>
      </c>
      <c r="Q20" s="11">
        <v>0.85</v>
      </c>
      <c r="R20" s="12">
        <f t="shared" ref="R20" si="32">Q20</f>
        <v>0.85</v>
      </c>
      <c r="S20" s="11">
        <v>0.85</v>
      </c>
      <c r="T20" s="12">
        <f t="shared" ref="T20" si="33">S20</f>
        <v>0.85</v>
      </c>
      <c r="U20" s="11">
        <v>0.85</v>
      </c>
      <c r="V20" s="12">
        <f t="shared" ref="V20" si="34">U20</f>
        <v>0.85</v>
      </c>
      <c r="W20" s="11">
        <v>0.85</v>
      </c>
      <c r="X20" s="12">
        <f t="shared" ref="X20" si="35">W20</f>
        <v>0.85</v>
      </c>
      <c r="Y20" s="11">
        <v>0.85</v>
      </c>
      <c r="Z20" s="12">
        <f t="shared" ref="Z20" si="36">Y20</f>
        <v>0.85</v>
      </c>
      <c r="AA20" s="11">
        <v>0.85</v>
      </c>
      <c r="AB20" s="12">
        <f t="shared" ref="AB20" si="37">AA20</f>
        <v>0.85</v>
      </c>
      <c r="AC20" s="11">
        <v>0.85</v>
      </c>
      <c r="AD20" s="12">
        <f t="shared" ref="AD20" si="38">AC20</f>
        <v>0.85</v>
      </c>
      <c r="AE20" s="11">
        <v>0.85</v>
      </c>
      <c r="AF20" s="12">
        <f t="shared" si="18"/>
        <v>0.85</v>
      </c>
      <c r="AG20" s="11"/>
      <c r="AH20" s="12"/>
    </row>
    <row r="21" spans="1:34" ht="33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ref="L21" si="39">K21</f>
        <v>0.83</v>
      </c>
      <c r="M21" s="11">
        <v>0.83</v>
      </c>
      <c r="N21" s="12">
        <f t="shared" ref="N21" si="40">M21</f>
        <v>0.83</v>
      </c>
      <c r="O21" s="11">
        <v>0.83</v>
      </c>
      <c r="P21" s="12">
        <f t="shared" ref="P21" si="41">O21</f>
        <v>0.83</v>
      </c>
      <c r="Q21" s="11">
        <v>0.83</v>
      </c>
      <c r="R21" s="12">
        <f t="shared" ref="R21" si="42">Q21</f>
        <v>0.83</v>
      </c>
      <c r="S21" s="11">
        <v>0.83</v>
      </c>
      <c r="T21" s="12">
        <f t="shared" ref="T21" si="43">S21</f>
        <v>0.83</v>
      </c>
      <c r="U21" s="11">
        <v>0.83</v>
      </c>
      <c r="V21" s="12">
        <f t="shared" ref="V21" si="44">U21</f>
        <v>0.83</v>
      </c>
      <c r="W21" s="11">
        <v>0.83</v>
      </c>
      <c r="X21" s="12">
        <f t="shared" ref="X21" si="45">W21</f>
        <v>0.83</v>
      </c>
      <c r="Y21" s="11">
        <v>0.83</v>
      </c>
      <c r="Z21" s="12">
        <f t="shared" ref="Z21" si="46">Y21</f>
        <v>0.83</v>
      </c>
      <c r="AA21" s="11">
        <v>0.83</v>
      </c>
      <c r="AB21" s="12">
        <f t="shared" ref="AB21" si="47">AA21</f>
        <v>0.83</v>
      </c>
      <c r="AC21" s="11">
        <v>0.83</v>
      </c>
      <c r="AD21" s="12">
        <f t="shared" ref="AD21" si="48">AC21</f>
        <v>0.83</v>
      </c>
      <c r="AE21" s="11">
        <v>0.83</v>
      </c>
      <c r="AF21" s="12">
        <f t="shared" si="18"/>
        <v>0.83</v>
      </c>
      <c r="AG21" s="11"/>
      <c r="AH21" s="12"/>
    </row>
    <row r="22" spans="1:34" ht="33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49">K18*K19*K20*K21</f>
        <v>0.57145499999999994</v>
      </c>
      <c r="L22" s="12">
        <f t="shared" si="49"/>
        <v>0.57145499999999994</v>
      </c>
      <c r="M22" s="11">
        <f t="shared" si="49"/>
        <v>0.57145499999999994</v>
      </c>
      <c r="N22" s="12">
        <f t="shared" si="49"/>
        <v>0.57145499999999994</v>
      </c>
      <c r="O22" s="11">
        <f>O18*O19*O20*O21</f>
        <v>0.57145499999999994</v>
      </c>
      <c r="P22" s="12">
        <f t="shared" si="49"/>
        <v>0.57145499999999994</v>
      </c>
      <c r="Q22" s="11">
        <f t="shared" si="49"/>
        <v>0.57145499999999994</v>
      </c>
      <c r="R22" s="12">
        <f t="shared" si="49"/>
        <v>0.57145499999999994</v>
      </c>
      <c r="S22" s="11">
        <f t="shared" si="49"/>
        <v>0.57145499999999994</v>
      </c>
      <c r="T22" s="12">
        <f t="shared" si="49"/>
        <v>0.57145499999999994</v>
      </c>
      <c r="U22" s="11">
        <f t="shared" si="49"/>
        <v>0.57145499999999994</v>
      </c>
      <c r="V22" s="12">
        <f t="shared" si="49"/>
        <v>0.57145499999999994</v>
      </c>
      <c r="W22" s="11">
        <f t="shared" si="49"/>
        <v>0.57145499999999994</v>
      </c>
      <c r="X22" s="12">
        <f t="shared" si="49"/>
        <v>0.57145499999999994</v>
      </c>
      <c r="Y22" s="11">
        <f t="shared" si="49"/>
        <v>0.57145499999999994</v>
      </c>
      <c r="Z22" s="12">
        <f t="shared" si="49"/>
        <v>0.57145499999999994</v>
      </c>
      <c r="AA22" s="11">
        <f t="shared" si="49"/>
        <v>0.57145499999999994</v>
      </c>
      <c r="AB22" s="12">
        <f t="shared" si="49"/>
        <v>0.57145499999999994</v>
      </c>
      <c r="AC22" s="11">
        <f t="shared" si="49"/>
        <v>0.57145499999999994</v>
      </c>
      <c r="AD22" s="12">
        <f t="shared" si="49"/>
        <v>0.57145499999999994</v>
      </c>
      <c r="AE22" s="11">
        <f t="shared" si="49"/>
        <v>0.57145499999999994</v>
      </c>
      <c r="AF22" s="12">
        <f t="shared" si="49"/>
        <v>0.57145499999999994</v>
      </c>
      <c r="AG22" s="11"/>
      <c r="AH22" s="12"/>
    </row>
    <row r="23" spans="1:34" ht="33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50">K17/K22</f>
        <v>0</v>
      </c>
      <c r="L23" s="7">
        <f t="shared" si="50"/>
        <v>0</v>
      </c>
      <c r="M23" s="6">
        <f t="shared" si="50"/>
        <v>0</v>
      </c>
      <c r="N23" s="7">
        <f t="shared" si="50"/>
        <v>0</v>
      </c>
      <c r="O23" s="6">
        <f>O17/O22</f>
        <v>4293.688916887595</v>
      </c>
      <c r="P23" s="7">
        <f t="shared" si="50"/>
        <v>0</v>
      </c>
      <c r="Q23" s="6">
        <f t="shared" si="50"/>
        <v>33382.716049382725</v>
      </c>
      <c r="R23" s="7">
        <f t="shared" si="50"/>
        <v>0</v>
      </c>
      <c r="S23" s="6">
        <f t="shared" si="50"/>
        <v>33382.716049382725</v>
      </c>
      <c r="T23" s="7">
        <f t="shared" si="50"/>
        <v>0</v>
      </c>
      <c r="U23" s="6">
        <f t="shared" si="50"/>
        <v>32491.219781085128</v>
      </c>
      <c r="V23" s="7">
        <f t="shared" si="50"/>
        <v>2633.7448559670788</v>
      </c>
      <c r="W23" s="6">
        <f t="shared" si="50"/>
        <v>33382.716049382725</v>
      </c>
      <c r="X23" s="7">
        <f t="shared" si="50"/>
        <v>0</v>
      </c>
      <c r="Y23" s="6">
        <f t="shared" si="50"/>
        <v>2716.0493827160499</v>
      </c>
      <c r="Z23" s="7">
        <f t="shared" si="50"/>
        <v>0</v>
      </c>
      <c r="AA23" s="6">
        <f t="shared" si="50"/>
        <v>0</v>
      </c>
      <c r="AB23" s="7">
        <f t="shared" si="50"/>
        <v>0</v>
      </c>
      <c r="AC23" s="6">
        <f t="shared" si="50"/>
        <v>0</v>
      </c>
      <c r="AD23" s="7">
        <f t="shared" si="50"/>
        <v>0</v>
      </c>
      <c r="AE23" s="6">
        <f t="shared" si="5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142282.85108480402</v>
      </c>
    </row>
    <row r="24" spans="1:34" ht="33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51">K23/(15*86400)</f>
        <v>0</v>
      </c>
      <c r="L24" s="38">
        <f t="shared" si="51"/>
        <v>0</v>
      </c>
      <c r="M24" s="65">
        <f t="shared" si="51"/>
        <v>0</v>
      </c>
      <c r="N24" s="38">
        <f t="shared" si="51"/>
        <v>0</v>
      </c>
      <c r="O24" s="65">
        <f t="shared" si="51"/>
        <v>3.3130315716725272E-3</v>
      </c>
      <c r="P24" s="38">
        <f t="shared" si="51"/>
        <v>0</v>
      </c>
      <c r="Q24" s="65">
        <f t="shared" si="51"/>
        <v>2.5758268556622475E-2</v>
      </c>
      <c r="R24" s="38">
        <f t="shared" si="51"/>
        <v>0</v>
      </c>
      <c r="S24" s="65">
        <f t="shared" si="51"/>
        <v>2.5758268556622475E-2</v>
      </c>
      <c r="T24" s="38">
        <f t="shared" si="51"/>
        <v>0</v>
      </c>
      <c r="U24" s="65">
        <f t="shared" si="51"/>
        <v>2.5070385633553339E-2</v>
      </c>
      <c r="V24" s="38">
        <f t="shared" si="51"/>
        <v>2.0322105370116348E-3</v>
      </c>
      <c r="W24" s="65">
        <f t="shared" si="51"/>
        <v>2.5758268556622475E-2</v>
      </c>
      <c r="X24" s="38">
        <f t="shared" si="51"/>
        <v>0</v>
      </c>
      <c r="Y24" s="65">
        <f t="shared" si="51"/>
        <v>2.0957171162932484E-3</v>
      </c>
      <c r="Z24" s="38">
        <f t="shared" si="51"/>
        <v>0</v>
      </c>
      <c r="AA24" s="65">
        <f t="shared" si="51"/>
        <v>0</v>
      </c>
      <c r="AB24" s="38">
        <f t="shared" si="51"/>
        <v>0</v>
      </c>
      <c r="AC24" s="65">
        <f t="shared" si="51"/>
        <v>0</v>
      </c>
      <c r="AD24" s="38">
        <f t="shared" si="51"/>
        <v>0</v>
      </c>
      <c r="AE24" s="65">
        <f t="shared" si="51"/>
        <v>0</v>
      </c>
      <c r="AF24" s="38">
        <f t="shared" si="51"/>
        <v>0</v>
      </c>
      <c r="AG24" s="65"/>
      <c r="AH24" s="38"/>
    </row>
  </sheetData>
  <mergeCells count="24">
    <mergeCell ref="AG4:AH4"/>
    <mergeCell ref="A1:AH1"/>
    <mergeCell ref="A2:AH2"/>
    <mergeCell ref="A3:AH3"/>
    <mergeCell ref="AE4:AF4"/>
    <mergeCell ref="S4:T4"/>
    <mergeCell ref="I4:J4"/>
    <mergeCell ref="K4:L4"/>
    <mergeCell ref="M4:N4"/>
    <mergeCell ref="U4:V4"/>
    <mergeCell ref="W4:X4"/>
    <mergeCell ref="Y4:Z4"/>
    <mergeCell ref="AA4:AB4"/>
    <mergeCell ref="AC4:AD4"/>
    <mergeCell ref="A4:A5"/>
    <mergeCell ref="B4:B5"/>
    <mergeCell ref="C4:C5"/>
    <mergeCell ref="O4:P4"/>
    <mergeCell ref="Q4:R4"/>
    <mergeCell ref="E4:E5"/>
    <mergeCell ref="F4:F5"/>
    <mergeCell ref="G4:G5"/>
    <mergeCell ref="H4:H5"/>
    <mergeCell ref="D4:D5"/>
  </mergeCells>
  <pageMargins left="0.25" right="0.25" top="0.75" bottom="0.75" header="0.3" footer="0.3"/>
  <pageSetup paperSize="9" scale="4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4BE4-BEB5-46EA-B382-FE16A648A9CB}">
  <sheetPr>
    <tabColor rgb="FF00B050"/>
    <pageSetUpPr fitToPage="1"/>
  </sheetPr>
  <dimension ref="A1:AH24"/>
  <sheetViews>
    <sheetView view="pageBreakPreview" zoomScale="60" zoomScaleNormal="80" workbookViewId="0">
      <selection activeCell="F19" sqref="F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7.5703125" style="3" customWidth="1"/>
    <col min="13" max="14" width="7.5703125" style="1" customWidth="1"/>
    <col min="15" max="15" width="9.28515625" style="1" customWidth="1"/>
    <col min="16" max="16" width="7.5703125" style="1" customWidth="1"/>
    <col min="17" max="17" width="10.85546875" style="1" customWidth="1"/>
    <col min="18" max="18" width="7.5703125" style="1" customWidth="1"/>
    <col min="19" max="19" width="10.42578125" style="1" customWidth="1"/>
    <col min="20" max="20" width="7.5703125" style="1" customWidth="1"/>
    <col min="21" max="21" width="11.5703125" style="1" customWidth="1"/>
    <col min="22" max="22" width="7.5703125" style="1" customWidth="1"/>
    <col min="23" max="23" width="11.5703125" style="1" customWidth="1"/>
    <col min="24" max="24" width="7.5703125" style="1" customWidth="1"/>
    <col min="25" max="25" width="10.85546875" style="1" customWidth="1"/>
    <col min="26" max="32" width="7.57031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4.75" customHeight="1" x14ac:dyDescent="0.25">
      <c r="A1" s="77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4.7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4.7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60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0.75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1.87</v>
      </c>
      <c r="G7" s="32">
        <f>E7*F7</f>
        <v>1.7819830246913579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2309.4500000000003</v>
      </c>
      <c r="T7" s="34"/>
      <c r="U7" s="35">
        <f>G7*15*86.4</f>
        <v>2309.4500000000003</v>
      </c>
      <c r="V7" s="34"/>
      <c r="W7" s="35">
        <f>G7*15*86.4</f>
        <v>2309.4500000000003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5.61</v>
      </c>
      <c r="AH7" s="58">
        <f>I7+J7+K7+L7+M7+N7+O7+P7+Q7+R7+S7+T7+U7+V7+W7+X7+Y7+Z7+AA7+AB7+AC7+AD7+AE7+AF7</f>
        <v>6928.35</v>
      </c>
    </row>
    <row r="8" spans="1:34" ht="35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0.35</v>
      </c>
      <c r="G8" s="20">
        <f t="shared" ref="G8:G16" si="3">E8*F8</f>
        <v>0.3335262345679012</v>
      </c>
      <c r="H8" s="20">
        <v>2</v>
      </c>
      <c r="I8" s="4"/>
      <c r="J8" s="5"/>
      <c r="K8" s="4"/>
      <c r="L8" s="5"/>
      <c r="M8" s="17"/>
      <c r="N8" s="10"/>
      <c r="O8" s="8">
        <f>G8*15*86.4</f>
        <v>432.25</v>
      </c>
      <c r="P8" s="10"/>
      <c r="Q8" s="16"/>
      <c r="R8" s="10"/>
      <c r="S8" s="16"/>
      <c r="T8" s="10"/>
      <c r="U8" s="8">
        <f>G8*15*86.4</f>
        <v>432.25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0.7</v>
      </c>
      <c r="AH8" s="59">
        <f>I8+J8+K8+L8+M8+N8+O8+P8+Q8+R8+S8+T8+U8+V8+W8+X8+Y8+Z8+AA8+AB8+AC8+AD8+AE8+AF8</f>
        <v>864.5</v>
      </c>
    </row>
    <row r="9" spans="1:34" ht="35.2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5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5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1.8</v>
      </c>
      <c r="G11" s="20">
        <f t="shared" si="3"/>
        <v>1.9597222222222224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2539.8000000000002</v>
      </c>
      <c r="R11" s="10"/>
      <c r="S11" s="8">
        <f>G11*15*86.4</f>
        <v>2539.8000000000002</v>
      </c>
      <c r="T11" s="10"/>
      <c r="U11" s="8">
        <f>G11*15*86.4</f>
        <v>2539.8000000000002</v>
      </c>
      <c r="V11" s="10"/>
      <c r="W11" s="8">
        <f>G11*15*86.4</f>
        <v>2539.8000000000002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7.2</v>
      </c>
      <c r="AH11" s="59">
        <f t="shared" si="6"/>
        <v>10159.200000000001</v>
      </c>
    </row>
    <row r="12" spans="1:34" ht="35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5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5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5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0.2</v>
      </c>
      <c r="G15" s="20">
        <f t="shared" si="3"/>
        <v>0.21774691358024692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282.20000000000005</v>
      </c>
      <c r="P15" s="10"/>
      <c r="Q15" s="8">
        <f>G15*15*86.4</f>
        <v>282.20000000000005</v>
      </c>
      <c r="R15" s="10"/>
      <c r="S15" s="8">
        <f>G15*15*86.4</f>
        <v>282.20000000000005</v>
      </c>
      <c r="T15" s="10"/>
      <c r="U15" s="8">
        <f>G15*15*86.4</f>
        <v>282.20000000000005</v>
      </c>
      <c r="V15" s="10"/>
      <c r="W15" s="8">
        <f>G15*15*86.4</f>
        <v>282.20000000000005</v>
      </c>
      <c r="X15" s="10"/>
      <c r="Y15" s="8">
        <f>G15*15*86.4</f>
        <v>282.20000000000005</v>
      </c>
      <c r="Z15" s="10"/>
      <c r="AA15" s="16"/>
      <c r="AB15" s="10"/>
      <c r="AC15" s="16"/>
      <c r="AD15" s="10"/>
      <c r="AE15" s="16"/>
      <c r="AF15" s="25"/>
      <c r="AG15" s="11">
        <f t="shared" si="5"/>
        <v>1.2000000000000002</v>
      </c>
      <c r="AH15" s="59">
        <f t="shared" si="6"/>
        <v>1693.2000000000003</v>
      </c>
    </row>
    <row r="16" spans="1:34" ht="35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38.2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714.45</v>
      </c>
      <c r="P17" s="61">
        <f t="shared" si="7"/>
        <v>0</v>
      </c>
      <c r="Q17" s="62">
        <f t="shared" si="7"/>
        <v>2822</v>
      </c>
      <c r="R17" s="61">
        <f t="shared" si="7"/>
        <v>0</v>
      </c>
      <c r="S17" s="62">
        <f t="shared" si="7"/>
        <v>5131.45</v>
      </c>
      <c r="T17" s="61">
        <f t="shared" si="7"/>
        <v>0</v>
      </c>
      <c r="U17" s="62">
        <f t="shared" si="7"/>
        <v>5563.7</v>
      </c>
      <c r="V17" s="61">
        <f t="shared" si="7"/>
        <v>0</v>
      </c>
      <c r="W17" s="62">
        <f t="shared" si="7"/>
        <v>5131.45</v>
      </c>
      <c r="X17" s="61">
        <f t="shared" si="7"/>
        <v>0</v>
      </c>
      <c r="Y17" s="62">
        <f t="shared" si="7"/>
        <v>282.20000000000005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14.71</v>
      </c>
      <c r="AH17" s="61">
        <f>I17+J17+K17+L17+M17+N17+O17+P17+Q17+R17+S17+T17+U17+V17+W17+X17+Y17+Z17+AA17+AB17+AC17+AD17+AE17+AF17</f>
        <v>19645.25</v>
      </c>
    </row>
    <row r="18" spans="1:34" ht="38.2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8.2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8.2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8.2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8.2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1250.2296768774447</v>
      </c>
      <c r="P23" s="7">
        <f t="shared" si="20"/>
        <v>0</v>
      </c>
      <c r="Q23" s="6">
        <f t="shared" si="20"/>
        <v>4938.2716049382725</v>
      </c>
      <c r="R23" s="7">
        <f t="shared" si="20"/>
        <v>0</v>
      </c>
      <c r="S23" s="6">
        <f t="shared" si="20"/>
        <v>8979.6221924735983</v>
      </c>
      <c r="T23" s="7">
        <f t="shared" si="20"/>
        <v>0</v>
      </c>
      <c r="U23" s="6">
        <f t="shared" si="20"/>
        <v>9736.024708857216</v>
      </c>
      <c r="V23" s="7">
        <f t="shared" si="20"/>
        <v>0</v>
      </c>
      <c r="W23" s="6">
        <f t="shared" si="20"/>
        <v>8979.6221924735983</v>
      </c>
      <c r="X23" s="7">
        <f t="shared" si="20"/>
        <v>0</v>
      </c>
      <c r="Y23" s="6">
        <f t="shared" si="20"/>
        <v>493.82716049382731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34377.597536113957</v>
      </c>
    </row>
    <row r="24" spans="1:34" ht="38.2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9.6468339265234936E-4</v>
      </c>
      <c r="P24" s="38">
        <f t="shared" si="21"/>
        <v>0</v>
      </c>
      <c r="Q24" s="65">
        <f t="shared" si="21"/>
        <v>3.8103947568968151E-3</v>
      </c>
      <c r="R24" s="38">
        <f t="shared" si="21"/>
        <v>0</v>
      </c>
      <c r="S24" s="65">
        <f t="shared" si="21"/>
        <v>6.9287208275259247E-3</v>
      </c>
      <c r="T24" s="38">
        <f t="shared" si="21"/>
        <v>0</v>
      </c>
      <c r="U24" s="65">
        <f t="shared" si="21"/>
        <v>7.5123647444885928E-3</v>
      </c>
      <c r="V24" s="38">
        <f t="shared" si="21"/>
        <v>0</v>
      </c>
      <c r="W24" s="65">
        <f t="shared" si="21"/>
        <v>6.9287208275259247E-3</v>
      </c>
      <c r="X24" s="38">
        <f t="shared" si="21"/>
        <v>0</v>
      </c>
      <c r="Y24" s="65">
        <f t="shared" si="21"/>
        <v>3.8103947568968156E-4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G4:AH4"/>
    <mergeCell ref="A1:AH1"/>
    <mergeCell ref="A2:AH2"/>
    <mergeCell ref="A3:AH3"/>
    <mergeCell ref="W4:X4"/>
    <mergeCell ref="Y4:Z4"/>
    <mergeCell ref="AA4:AB4"/>
    <mergeCell ref="D4:D5"/>
    <mergeCell ref="I4:J4"/>
    <mergeCell ref="K4:L4"/>
    <mergeCell ref="AE4:AF4"/>
    <mergeCell ref="E4:E5"/>
    <mergeCell ref="F4:F5"/>
    <mergeCell ref="G4:G5"/>
    <mergeCell ref="H4:H5"/>
    <mergeCell ref="AC4:AD4"/>
    <mergeCell ref="A4:A5"/>
    <mergeCell ref="S4:T4"/>
    <mergeCell ref="U4:V4"/>
    <mergeCell ref="B4:B5"/>
    <mergeCell ref="C4:C5"/>
    <mergeCell ref="M4:N4"/>
    <mergeCell ref="O4:P4"/>
    <mergeCell ref="Q4:R4"/>
  </mergeCells>
  <pageMargins left="0.25" right="0.25" top="0.75" bottom="0.75" header="0.3" footer="0.3"/>
  <pageSetup paperSize="9" scale="4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150-728A-4EB8-A2F8-4ACB8EDEC8CA}">
  <sheetPr>
    <tabColor rgb="FF00B050"/>
    <pageSetUpPr fitToPage="1"/>
  </sheetPr>
  <dimension ref="A1:AH24"/>
  <sheetViews>
    <sheetView view="pageBreakPreview" zoomScale="60" zoomScaleNormal="90" workbookViewId="0">
      <selection activeCell="E20" sqref="E2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7109375" style="3" customWidth="1"/>
    <col min="13" max="14" width="6.7109375" style="1" customWidth="1"/>
    <col min="15" max="15" width="13.28515625" style="1" customWidth="1"/>
    <col min="16" max="16" width="9.28515625" style="1" customWidth="1"/>
    <col min="17" max="17" width="15.28515625" style="1" customWidth="1"/>
    <col min="18" max="18" width="9.28515625" style="1" customWidth="1"/>
    <col min="19" max="19" width="16.7109375" style="1" customWidth="1"/>
    <col min="20" max="20" width="9.28515625" style="1" customWidth="1"/>
    <col min="21" max="21" width="13.42578125" style="1" customWidth="1"/>
    <col min="22" max="22" width="9.28515625" style="1" customWidth="1"/>
    <col min="23" max="23" width="13.85546875" style="1" customWidth="1"/>
    <col min="24" max="26" width="9.28515625" style="1" customWidth="1"/>
    <col min="27" max="32" width="6.710937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1.75" customHeight="1" x14ac:dyDescent="0.25">
      <c r="A1" s="77" t="s">
        <v>57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1.7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1.7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54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3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48.54</v>
      </c>
      <c r="G7" s="32">
        <f>E7*F7</f>
        <v>46.255324074074068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59946.899999999994</v>
      </c>
      <c r="T7" s="34"/>
      <c r="U7" s="35">
        <f>G7*15*86.4</f>
        <v>59946.899999999994</v>
      </c>
      <c r="V7" s="34"/>
      <c r="W7" s="35">
        <f>G7*15*86.4</f>
        <v>59946.899999999994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145.62</v>
      </c>
      <c r="AH7" s="58">
        <f>I7+J7+K7+L7+M7+N7+O7+P7+Q7+R7+S7+T7+U7+V7+W7+X7+Y7+Z7+AA7+AB7+AC7+AD7+AE7+AF7</f>
        <v>179840.69999999998</v>
      </c>
    </row>
    <row r="8" spans="1:34" ht="39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0.7</v>
      </c>
      <c r="G8" s="20">
        <f t="shared" ref="G8:G16" si="3">E8*F8</f>
        <v>0.66705246913580241</v>
      </c>
      <c r="H8" s="20">
        <v>2</v>
      </c>
      <c r="I8" s="4"/>
      <c r="J8" s="5"/>
      <c r="K8" s="4"/>
      <c r="L8" s="5"/>
      <c r="M8" s="17"/>
      <c r="N8" s="10"/>
      <c r="O8" s="8">
        <f>G8*15*86.4</f>
        <v>864.5</v>
      </c>
      <c r="P8" s="10"/>
      <c r="Q8" s="16"/>
      <c r="R8" s="10"/>
      <c r="S8" s="16"/>
      <c r="T8" s="10"/>
      <c r="U8" s="8">
        <f>G8*15*86.4</f>
        <v>864.5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1.4</v>
      </c>
      <c r="AH8" s="59">
        <f>I8+J8+K8+L8+M8+N8+O8+P8+Q8+R8+S8+T8+U8+V8+W8+X8+Y8+Z8+AA8+AB8+AC8+AD8+AE8+AF8</f>
        <v>1729</v>
      </c>
    </row>
    <row r="9" spans="1:34" ht="39.7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4.79</v>
      </c>
      <c r="G11" s="20">
        <f t="shared" si="3"/>
        <v>5.2150385802469135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6758.6900000000005</v>
      </c>
      <c r="R11" s="10"/>
      <c r="S11" s="8">
        <f>G11*15*86.4</f>
        <v>6758.6900000000005</v>
      </c>
      <c r="T11" s="10"/>
      <c r="U11" s="8">
        <f>G11*15*86.4</f>
        <v>6758.6900000000005</v>
      </c>
      <c r="V11" s="10"/>
      <c r="W11" s="8">
        <f>G11*15*86.4</f>
        <v>6758.6900000000005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19.16</v>
      </c>
      <c r="AH11" s="59">
        <f t="shared" si="6"/>
        <v>27034.760000000002</v>
      </c>
    </row>
    <row r="12" spans="1:34" ht="39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0.9</v>
      </c>
      <c r="G12" s="20">
        <f t="shared" si="3"/>
        <v>0.85763888888888884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1111.5</v>
      </c>
      <c r="P12" s="10"/>
      <c r="Q12" s="8">
        <f>G12*15*86.4</f>
        <v>1111.5</v>
      </c>
      <c r="R12" s="10"/>
      <c r="S12" s="16"/>
      <c r="T12" s="10"/>
      <c r="U12" s="8">
        <f>G12*15*86.4</f>
        <v>1111.5</v>
      </c>
      <c r="V12" s="10"/>
      <c r="W12" s="8">
        <f>G12*15*86.4</f>
        <v>1111.5</v>
      </c>
      <c r="X12" s="10"/>
      <c r="Y12" s="8">
        <f>G12*15*86.4</f>
        <v>1111.5</v>
      </c>
      <c r="Z12" s="10"/>
      <c r="AA12" s="16"/>
      <c r="AB12" s="10"/>
      <c r="AC12" s="16"/>
      <c r="AD12" s="10"/>
      <c r="AE12" s="16"/>
      <c r="AF12" s="25"/>
      <c r="AG12" s="11">
        <f t="shared" si="5"/>
        <v>4.5</v>
      </c>
      <c r="AH12" s="59">
        <f t="shared" si="6"/>
        <v>5557.5</v>
      </c>
    </row>
    <row r="13" spans="1:34" ht="39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9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9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47.2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1976</v>
      </c>
      <c r="P17" s="61">
        <f t="shared" si="7"/>
        <v>0</v>
      </c>
      <c r="Q17" s="62">
        <f t="shared" si="7"/>
        <v>7870.1900000000005</v>
      </c>
      <c r="R17" s="61">
        <f t="shared" si="7"/>
        <v>0</v>
      </c>
      <c r="S17" s="62">
        <f t="shared" si="7"/>
        <v>66705.59</v>
      </c>
      <c r="T17" s="61">
        <f t="shared" si="7"/>
        <v>0</v>
      </c>
      <c r="U17" s="62">
        <f t="shared" si="7"/>
        <v>68681.59</v>
      </c>
      <c r="V17" s="61">
        <f t="shared" si="7"/>
        <v>0</v>
      </c>
      <c r="W17" s="62">
        <f t="shared" si="7"/>
        <v>67817.09</v>
      </c>
      <c r="X17" s="61">
        <f t="shared" si="7"/>
        <v>0</v>
      </c>
      <c r="Y17" s="62">
        <f t="shared" si="7"/>
        <v>1111.5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170.68</v>
      </c>
      <c r="AH17" s="61">
        <f>I17+J17+K17+L17+M17+N17+O17+P17+Q17+R17+S17+T17+U17+V17+W17+X17+Y17+Z17+AA17+AB17+AC17+AD17+AE17+AF17</f>
        <v>214161.96</v>
      </c>
    </row>
    <row r="18" spans="1:34" ht="47.2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7.2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47.2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7.2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7.2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7.2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3457.8400748965364</v>
      </c>
      <c r="P23" s="7">
        <f t="shared" si="20"/>
        <v>0</v>
      </c>
      <c r="Q23" s="6">
        <f t="shared" si="20"/>
        <v>13772.195535956464</v>
      </c>
      <c r="R23" s="7">
        <f t="shared" si="20"/>
        <v>0</v>
      </c>
      <c r="S23" s="6">
        <f t="shared" si="20"/>
        <v>116729.38376600083</v>
      </c>
      <c r="T23" s="7">
        <f t="shared" si="20"/>
        <v>0</v>
      </c>
      <c r="U23" s="6">
        <f t="shared" si="20"/>
        <v>120187.22384089736</v>
      </c>
      <c r="V23" s="7">
        <f t="shared" si="20"/>
        <v>0</v>
      </c>
      <c r="W23" s="6">
        <f t="shared" si="20"/>
        <v>118674.41880813013</v>
      </c>
      <c r="X23" s="7">
        <f t="shared" si="20"/>
        <v>0</v>
      </c>
      <c r="Y23" s="6">
        <f t="shared" si="20"/>
        <v>1945.0350421293017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374766.0970680106</v>
      </c>
    </row>
    <row r="24" spans="1:34" ht="47.2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2.6680864775436236E-3</v>
      </c>
      <c r="P24" s="38">
        <f t="shared" si="21"/>
        <v>0</v>
      </c>
      <c r="Q24" s="65">
        <f t="shared" si="21"/>
        <v>1.0626694086386159E-2</v>
      </c>
      <c r="R24" s="38">
        <f t="shared" si="21"/>
        <v>0</v>
      </c>
      <c r="S24" s="65">
        <f t="shared" si="21"/>
        <v>9.0068968955247547E-2</v>
      </c>
      <c r="T24" s="38">
        <f t="shared" si="21"/>
        <v>0</v>
      </c>
      <c r="U24" s="65">
        <f t="shared" si="21"/>
        <v>9.2737055432791177E-2</v>
      </c>
      <c r="V24" s="38">
        <f t="shared" si="21"/>
        <v>0</v>
      </c>
      <c r="W24" s="65">
        <f t="shared" si="21"/>
        <v>9.1569767598865842E-2</v>
      </c>
      <c r="X24" s="38">
        <f t="shared" si="21"/>
        <v>0</v>
      </c>
      <c r="Y24" s="65">
        <f t="shared" si="21"/>
        <v>1.5007986436182882E-3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G4:AH4"/>
    <mergeCell ref="A1:AH1"/>
    <mergeCell ref="A2:AH2"/>
    <mergeCell ref="A3:AH3"/>
    <mergeCell ref="U4:V4"/>
    <mergeCell ref="W4:X4"/>
    <mergeCell ref="Y4:Z4"/>
    <mergeCell ref="AA4:AB4"/>
    <mergeCell ref="I4:J4"/>
    <mergeCell ref="K4:L4"/>
    <mergeCell ref="AE4:AF4"/>
    <mergeCell ref="E4:E5"/>
    <mergeCell ref="F4:F5"/>
    <mergeCell ref="G4:G5"/>
    <mergeCell ref="H4:H5"/>
    <mergeCell ref="AC4:AD4"/>
    <mergeCell ref="A4:A5"/>
    <mergeCell ref="Q4:R4"/>
    <mergeCell ref="S4:T4"/>
    <mergeCell ref="B4:B5"/>
    <mergeCell ref="C4:C5"/>
    <mergeCell ref="O4:P4"/>
    <mergeCell ref="M4:N4"/>
    <mergeCell ref="D4:D5"/>
  </mergeCells>
  <pageMargins left="0.25" right="0.25" top="0.75" bottom="0.75" header="0.3" footer="0.3"/>
  <pageSetup paperSize="9" scale="4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1195-64D5-4358-B05B-CFBA1E2159FB}">
  <sheetPr>
    <tabColor rgb="FF00B050"/>
    <pageSetUpPr fitToPage="1"/>
  </sheetPr>
  <dimension ref="A1:AH24"/>
  <sheetViews>
    <sheetView view="pageBreakPreview" zoomScale="60" zoomScaleNormal="90" workbookViewId="0">
      <selection activeCell="D11" sqref="D1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3" customWidth="1"/>
    <col min="13" max="14" width="6.5703125" style="1" customWidth="1"/>
    <col min="15" max="15" width="13.5703125" style="1" customWidth="1"/>
    <col min="16" max="16" width="6.5703125" style="1" customWidth="1"/>
    <col min="17" max="17" width="16.85546875" style="1" customWidth="1"/>
    <col min="18" max="18" width="11.5703125" style="1" customWidth="1"/>
    <col min="19" max="19" width="16.140625" style="1" customWidth="1"/>
    <col min="20" max="20" width="11.5703125" style="1" customWidth="1"/>
    <col min="21" max="21" width="14.42578125" style="1" customWidth="1"/>
    <col min="22" max="22" width="11.5703125" style="1" customWidth="1"/>
    <col min="23" max="23" width="16.85546875" style="1" customWidth="1"/>
    <col min="24" max="26" width="11.5703125" style="1" customWidth="1"/>
    <col min="27" max="32" width="6.57031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19.5" x14ac:dyDescent="0.25">
      <c r="A1" s="77" t="s">
        <v>58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18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18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8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3.75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2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33.97</v>
      </c>
      <c r="G8" s="20">
        <f t="shared" ref="G8:G16" si="3">E8*F8</f>
        <v>32.371103395061724</v>
      </c>
      <c r="H8" s="20">
        <v>2</v>
      </c>
      <c r="I8" s="4"/>
      <c r="J8" s="5"/>
      <c r="K8" s="4"/>
      <c r="L8" s="5"/>
      <c r="M8" s="17"/>
      <c r="N8" s="10"/>
      <c r="O8" s="8">
        <f>G8*15*86.4</f>
        <v>41952.95</v>
      </c>
      <c r="P8" s="10"/>
      <c r="Q8" s="16"/>
      <c r="R8" s="10"/>
      <c r="S8" s="16"/>
      <c r="T8" s="10"/>
      <c r="U8" s="8">
        <f>G8*15*86.4</f>
        <v>41952.95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67.94</v>
      </c>
      <c r="AH8" s="59">
        <f>I8+J8+K8+L8+M8+N8+O8+P8+Q8+R8+S8+T8+U8+V8+W8+X8+Y8+Z8+AA8+AB8+AC8+AD8+AE8+AF8</f>
        <v>83905.9</v>
      </c>
    </row>
    <row r="9" spans="1:34" ht="45.7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1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2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0</v>
      </c>
      <c r="R11" s="10"/>
      <c r="S11" s="8">
        <f>G11*15*86.4</f>
        <v>0</v>
      </c>
      <c r="T11" s="10"/>
      <c r="U11" s="8">
        <f>G11*15*86.4</f>
        <v>0</v>
      </c>
      <c r="V11" s="10"/>
      <c r="W11" s="8">
        <f>G11*15*86.4</f>
        <v>0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2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2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2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2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5.35</v>
      </c>
      <c r="G15" s="20">
        <f t="shared" si="3"/>
        <v>5.8247299382716049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7548.85</v>
      </c>
      <c r="P15" s="10"/>
      <c r="Q15" s="8">
        <f>G15*15*86.4</f>
        <v>7548.85</v>
      </c>
      <c r="R15" s="10"/>
      <c r="S15" s="8">
        <f>G15*15*86.4</f>
        <v>7548.85</v>
      </c>
      <c r="T15" s="10"/>
      <c r="U15" s="8">
        <f>G15*15*86.4</f>
        <v>7548.85</v>
      </c>
      <c r="V15" s="10"/>
      <c r="W15" s="8">
        <f>G15*15*86.4</f>
        <v>7548.85</v>
      </c>
      <c r="X15" s="10"/>
      <c r="Y15" s="8">
        <f>G15*15*86.4</f>
        <v>7548.85</v>
      </c>
      <c r="Z15" s="10"/>
      <c r="AA15" s="16"/>
      <c r="AB15" s="10"/>
      <c r="AC15" s="16"/>
      <c r="AD15" s="10"/>
      <c r="AE15" s="16"/>
      <c r="AF15" s="25"/>
      <c r="AG15" s="11">
        <f t="shared" si="5"/>
        <v>32.099999999999994</v>
      </c>
      <c r="AH15" s="59">
        <f t="shared" si="6"/>
        <v>45293.1</v>
      </c>
    </row>
    <row r="16" spans="1:34" ht="32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7.65</v>
      </c>
      <c r="G16" s="46">
        <f t="shared" si="3"/>
        <v>8.328819444444445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10794.150000000001</v>
      </c>
      <c r="R16" s="50"/>
      <c r="S16" s="52">
        <f>G16*15*86.4</f>
        <v>10794.150000000001</v>
      </c>
      <c r="T16" s="50"/>
      <c r="U16" s="51"/>
      <c r="V16" s="53">
        <f>G16*16*86.4</f>
        <v>11513.760000000002</v>
      </c>
      <c r="W16" s="52">
        <f>G16*15*86.4</f>
        <v>10794.150000000001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30.6</v>
      </c>
      <c r="AH16" s="60">
        <f t="shared" si="6"/>
        <v>43896.210000000006</v>
      </c>
    </row>
    <row r="17" spans="1:34" ht="41.2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49501.799999999996</v>
      </c>
      <c r="P17" s="61">
        <f t="shared" si="7"/>
        <v>0</v>
      </c>
      <c r="Q17" s="62">
        <f t="shared" si="7"/>
        <v>18343</v>
      </c>
      <c r="R17" s="61">
        <f t="shared" si="7"/>
        <v>0</v>
      </c>
      <c r="S17" s="62">
        <f t="shared" si="7"/>
        <v>18343</v>
      </c>
      <c r="T17" s="61">
        <f t="shared" si="7"/>
        <v>0</v>
      </c>
      <c r="U17" s="62">
        <f t="shared" si="7"/>
        <v>49501.799999999996</v>
      </c>
      <c r="V17" s="61">
        <f t="shared" si="7"/>
        <v>11513.760000000002</v>
      </c>
      <c r="W17" s="62">
        <f t="shared" si="7"/>
        <v>18343</v>
      </c>
      <c r="X17" s="61">
        <f t="shared" si="7"/>
        <v>0</v>
      </c>
      <c r="Y17" s="62">
        <f t="shared" si="7"/>
        <v>7548.85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130.63999999999999</v>
      </c>
      <c r="AH17" s="61">
        <f>I17+J17+K17+L17+M17+N17+O17+P17+Q17+R17+S17+T17+U17+V17+W17+X17+Y17+Z17+AA17+AB17+AC17+AD17+AE17+AF17</f>
        <v>173095.21</v>
      </c>
    </row>
    <row r="18" spans="1:34" ht="41.2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1.2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41.2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1.2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1.2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1.2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86624.143633356958</v>
      </c>
      <c r="P23" s="7">
        <f t="shared" si="20"/>
        <v>0</v>
      </c>
      <c r="Q23" s="6">
        <f t="shared" si="20"/>
        <v>32098.765432098768</v>
      </c>
      <c r="R23" s="7">
        <f t="shared" si="20"/>
        <v>0</v>
      </c>
      <c r="S23" s="6">
        <f t="shared" si="20"/>
        <v>32098.765432098768</v>
      </c>
      <c r="T23" s="7">
        <f t="shared" si="20"/>
        <v>0</v>
      </c>
      <c r="U23" s="6">
        <f t="shared" si="20"/>
        <v>86624.143633356958</v>
      </c>
      <c r="V23" s="7">
        <f t="shared" si="20"/>
        <v>20148.148148148153</v>
      </c>
      <c r="W23" s="6">
        <f t="shared" si="20"/>
        <v>32098.765432098768</v>
      </c>
      <c r="X23" s="7">
        <f t="shared" si="20"/>
        <v>0</v>
      </c>
      <c r="Y23" s="6">
        <f t="shared" si="20"/>
        <v>13209.876543209879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302902.60825436824</v>
      </c>
    </row>
    <row r="24" spans="1:34" ht="41.2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6.6839617001047041E-2</v>
      </c>
      <c r="P24" s="38">
        <f t="shared" si="21"/>
        <v>0</v>
      </c>
      <c r="Q24" s="65">
        <f t="shared" si="21"/>
        <v>2.4767565919829294E-2</v>
      </c>
      <c r="R24" s="38">
        <f t="shared" si="21"/>
        <v>0</v>
      </c>
      <c r="S24" s="65">
        <f t="shared" si="21"/>
        <v>2.4767565919829294E-2</v>
      </c>
      <c r="T24" s="38">
        <f t="shared" si="21"/>
        <v>0</v>
      </c>
      <c r="U24" s="65">
        <f t="shared" si="21"/>
        <v>6.6839617001047041E-2</v>
      </c>
      <c r="V24" s="38">
        <f t="shared" si="21"/>
        <v>1.5546410608139008E-2</v>
      </c>
      <c r="W24" s="65">
        <f t="shared" si="21"/>
        <v>2.4767565919829294E-2</v>
      </c>
      <c r="X24" s="38">
        <f t="shared" si="21"/>
        <v>0</v>
      </c>
      <c r="Y24" s="65">
        <f t="shared" si="21"/>
        <v>1.019280597469898E-2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G4:AH4"/>
    <mergeCell ref="A1:AH1"/>
    <mergeCell ref="A2:AH2"/>
    <mergeCell ref="A3:AH3"/>
    <mergeCell ref="W4:X4"/>
    <mergeCell ref="Y4:Z4"/>
    <mergeCell ref="AA4:AB4"/>
    <mergeCell ref="D4:D5"/>
    <mergeCell ref="I4:J4"/>
    <mergeCell ref="K4:L4"/>
    <mergeCell ref="AE4:AF4"/>
    <mergeCell ref="E4:E5"/>
    <mergeCell ref="F4:F5"/>
    <mergeCell ref="G4:G5"/>
    <mergeCell ref="H4:H5"/>
    <mergeCell ref="AC4:AD4"/>
    <mergeCell ref="A4:A5"/>
    <mergeCell ref="S4:T4"/>
    <mergeCell ref="U4:V4"/>
    <mergeCell ref="B4:B5"/>
    <mergeCell ref="C4:C5"/>
    <mergeCell ref="M4:N4"/>
    <mergeCell ref="O4:P4"/>
    <mergeCell ref="Q4:R4"/>
  </mergeCells>
  <pageMargins left="0.25" right="0.25" top="0.75" bottom="0.75" header="0.3" footer="0.3"/>
  <pageSetup paperSize="9" scale="4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0"/>
  <sheetViews>
    <sheetView view="pageBreakPreview" zoomScale="60" zoomScaleNormal="90" workbookViewId="0">
      <selection activeCell="J17" sqref="J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7.140625" style="3" customWidth="1"/>
    <col min="13" max="14" width="7.140625" style="1" customWidth="1"/>
    <col min="15" max="16" width="11" style="1" customWidth="1"/>
    <col min="17" max="17" width="13.140625" style="1" customWidth="1"/>
    <col min="18" max="18" width="11" style="1" customWidth="1"/>
    <col min="19" max="19" width="14.140625" style="1" customWidth="1"/>
    <col min="20" max="20" width="11" style="1" customWidth="1"/>
    <col min="21" max="21" width="15.5703125" style="1" customWidth="1"/>
    <col min="22" max="22" width="11" style="1" customWidth="1"/>
    <col min="23" max="23" width="14.5703125" style="1" customWidth="1"/>
    <col min="24" max="25" width="11" style="1" customWidth="1"/>
    <col min="26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25">
      <c r="A1" s="77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3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9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1.38</v>
      </c>
      <c r="G8" s="20">
        <f t="shared" ref="G8:G16" si="3">E8*F8</f>
        <v>1.3150462962962961</v>
      </c>
      <c r="H8" s="20">
        <v>2</v>
      </c>
      <c r="I8" s="4"/>
      <c r="J8" s="5"/>
      <c r="K8" s="4"/>
      <c r="L8" s="5"/>
      <c r="M8" s="17"/>
      <c r="N8" s="10"/>
      <c r="O8" s="8">
        <f>G8*15*86.4</f>
        <v>1704.3</v>
      </c>
      <c r="P8" s="10"/>
      <c r="Q8" s="16"/>
      <c r="R8" s="10"/>
      <c r="S8" s="16"/>
      <c r="T8" s="10"/>
      <c r="U8" s="8">
        <f>G8*15*86.4</f>
        <v>1704.3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2.76</v>
      </c>
      <c r="AH8" s="59">
        <f>I8+J8+K8+L8+M8+N8+O8+P8+Q8+R8+S8+T8+U8+V8+W8+X8+Y8+Z8+AA8+AB8+AC8+AD8+AE8+AF8</f>
        <v>3408.6</v>
      </c>
    </row>
    <row r="9" spans="1:34" ht="39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4.79</v>
      </c>
      <c r="G11" s="20">
        <f t="shared" si="3"/>
        <v>5.2150385802469135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6758.6900000000005</v>
      </c>
      <c r="R11" s="10"/>
      <c r="S11" s="8">
        <f>G11*15*86.4</f>
        <v>6758.6900000000005</v>
      </c>
      <c r="T11" s="10"/>
      <c r="U11" s="8">
        <f>G11*15*86.4</f>
        <v>6758.6900000000005</v>
      </c>
      <c r="V11" s="10"/>
      <c r="W11" s="8">
        <f>G11*15*86.4</f>
        <v>6758.6900000000005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19.16</v>
      </c>
      <c r="AH11" s="59">
        <f t="shared" si="6"/>
        <v>27034.760000000002</v>
      </c>
    </row>
    <row r="12" spans="1:34" ht="39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0.25</v>
      </c>
      <c r="G12" s="20">
        <f t="shared" si="3"/>
        <v>0.23823302469135801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308.75</v>
      </c>
      <c r="P12" s="10"/>
      <c r="Q12" s="8">
        <f>G12*15*86.4</f>
        <v>308.75</v>
      </c>
      <c r="R12" s="10"/>
      <c r="S12" s="16"/>
      <c r="T12" s="10"/>
      <c r="U12" s="8">
        <f>G12*15*86.4</f>
        <v>308.75</v>
      </c>
      <c r="V12" s="10"/>
      <c r="W12" s="8">
        <f>G12*15*86.4</f>
        <v>308.75</v>
      </c>
      <c r="X12" s="10"/>
      <c r="Y12" s="8">
        <f>G12*15*86.4</f>
        <v>308.75</v>
      </c>
      <c r="Z12" s="10"/>
      <c r="AA12" s="16"/>
      <c r="AB12" s="10"/>
      <c r="AC12" s="16"/>
      <c r="AD12" s="10"/>
      <c r="AE12" s="16"/>
      <c r="AF12" s="25"/>
      <c r="AG12" s="11">
        <f t="shared" si="5"/>
        <v>1.25</v>
      </c>
      <c r="AH12" s="59">
        <f t="shared" si="6"/>
        <v>1543.75</v>
      </c>
    </row>
    <row r="13" spans="1:34" ht="39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9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2.5299999999999998</v>
      </c>
      <c r="G15" s="20">
        <f t="shared" si="3"/>
        <v>2.7544984567901234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3569.83</v>
      </c>
      <c r="P15" s="10"/>
      <c r="Q15" s="8">
        <f>G15*15*86.4</f>
        <v>3569.83</v>
      </c>
      <c r="R15" s="10"/>
      <c r="S15" s="8">
        <f>G15*15*86.4</f>
        <v>3569.83</v>
      </c>
      <c r="T15" s="10"/>
      <c r="U15" s="8">
        <f>G15*15*86.4</f>
        <v>3569.83</v>
      </c>
      <c r="V15" s="10"/>
      <c r="W15" s="8">
        <f>G15*15*86.4</f>
        <v>3569.83</v>
      </c>
      <c r="X15" s="10"/>
      <c r="Y15" s="8">
        <f>G15*15*86.4</f>
        <v>3569.83</v>
      </c>
      <c r="Z15" s="10"/>
      <c r="AA15" s="16"/>
      <c r="AB15" s="10"/>
      <c r="AC15" s="16"/>
      <c r="AD15" s="10"/>
      <c r="AE15" s="16"/>
      <c r="AF15" s="25"/>
      <c r="AG15" s="11">
        <f t="shared" si="5"/>
        <v>15.18</v>
      </c>
      <c r="AH15" s="59">
        <f t="shared" si="6"/>
        <v>21418.980000000003</v>
      </c>
    </row>
    <row r="16" spans="1:34" ht="39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42.7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5582.88</v>
      </c>
      <c r="P17" s="61">
        <f t="shared" si="7"/>
        <v>0</v>
      </c>
      <c r="Q17" s="62">
        <f t="shared" si="7"/>
        <v>10637.27</v>
      </c>
      <c r="R17" s="61">
        <f t="shared" si="7"/>
        <v>0</v>
      </c>
      <c r="S17" s="62">
        <f t="shared" si="7"/>
        <v>10328.52</v>
      </c>
      <c r="T17" s="61">
        <f t="shared" si="7"/>
        <v>0</v>
      </c>
      <c r="U17" s="62">
        <f t="shared" si="7"/>
        <v>12341.57</v>
      </c>
      <c r="V17" s="61">
        <f t="shared" si="7"/>
        <v>0</v>
      </c>
      <c r="W17" s="62">
        <f t="shared" si="7"/>
        <v>10637.27</v>
      </c>
      <c r="X17" s="61">
        <f t="shared" si="7"/>
        <v>0</v>
      </c>
      <c r="Y17" s="62">
        <f t="shared" si="7"/>
        <v>3878.58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38.35</v>
      </c>
      <c r="AH17" s="61">
        <f>I17+J17+K17+L17+M17+N17+O17+P17+Q17+R17+S17+T17+U17+V17+W17+X17+Y17+Z17+AA17+AB17+AC17+AD17+AE17+AF17</f>
        <v>53406.090000000011</v>
      </c>
    </row>
    <row r="18" spans="1:34" ht="42.7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2.7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42.7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>M20</f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2.7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2.7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2.7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9769.5881565477612</v>
      </c>
      <c r="P23" s="7">
        <f t="shared" si="20"/>
        <v>0</v>
      </c>
      <c r="Q23" s="6">
        <f t="shared" si="20"/>
        <v>18614.36158577666</v>
      </c>
      <c r="R23" s="7">
        <f t="shared" si="20"/>
        <v>0</v>
      </c>
      <c r="S23" s="6">
        <f t="shared" si="20"/>
        <v>18074.074074074077</v>
      </c>
      <c r="T23" s="7">
        <f t="shared" si="20"/>
        <v>0</v>
      </c>
      <c r="U23" s="6">
        <f t="shared" si="20"/>
        <v>21596.748650374921</v>
      </c>
      <c r="V23" s="7">
        <f t="shared" si="20"/>
        <v>0</v>
      </c>
      <c r="W23" s="6">
        <f t="shared" si="20"/>
        <v>18614.36158577666</v>
      </c>
      <c r="X23" s="7">
        <f t="shared" si="20"/>
        <v>0</v>
      </c>
      <c r="Y23" s="6">
        <f t="shared" si="20"/>
        <v>6787.2010919494978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93456.335144499564</v>
      </c>
    </row>
    <row r="24" spans="1:34" ht="42.7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7.5382624664720376E-3</v>
      </c>
      <c r="P24" s="38">
        <f t="shared" si="21"/>
        <v>0</v>
      </c>
      <c r="Q24" s="65">
        <f t="shared" si="21"/>
        <v>1.4362933322358534E-2</v>
      </c>
      <c r="R24" s="38">
        <f t="shared" si="21"/>
        <v>0</v>
      </c>
      <c r="S24" s="65">
        <f t="shared" si="21"/>
        <v>1.3946044810242343E-2</v>
      </c>
      <c r="T24" s="38">
        <f t="shared" si="21"/>
        <v>0</v>
      </c>
      <c r="U24" s="65">
        <f t="shared" si="21"/>
        <v>1.6664157909239908E-2</v>
      </c>
      <c r="V24" s="38">
        <f t="shared" si="21"/>
        <v>0</v>
      </c>
      <c r="W24" s="65">
        <f t="shared" si="21"/>
        <v>1.4362933322358534E-2</v>
      </c>
      <c r="X24" s="38">
        <f t="shared" si="21"/>
        <v>0</v>
      </c>
      <c r="Y24" s="65">
        <f t="shared" si="21"/>
        <v>5.2370378795906615E-3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9" spans="1:34" ht="15.75" thickBot="1" x14ac:dyDescent="0.3"/>
    <row r="30" spans="1:34" ht="15.75" thickBot="1" x14ac:dyDescent="0.3">
      <c r="G30" s="39"/>
    </row>
  </sheetData>
  <mergeCells count="24">
    <mergeCell ref="AG4:AH4"/>
    <mergeCell ref="A1:AH1"/>
    <mergeCell ref="A2:AH2"/>
    <mergeCell ref="A3:AH3"/>
    <mergeCell ref="A4:A5"/>
    <mergeCell ref="B4:B5"/>
    <mergeCell ref="C4:C5"/>
    <mergeCell ref="H4:H5"/>
    <mergeCell ref="M4:N4"/>
    <mergeCell ref="D4:D5"/>
    <mergeCell ref="E4:E5"/>
    <mergeCell ref="F4:F5"/>
    <mergeCell ref="G4:G5"/>
    <mergeCell ref="I4:J4"/>
    <mergeCell ref="K4:L4"/>
    <mergeCell ref="O4:P4"/>
    <mergeCell ref="Q4:R4"/>
    <mergeCell ref="AC4:AD4"/>
    <mergeCell ref="AE4:AF4"/>
    <mergeCell ref="S4:T4"/>
    <mergeCell ref="U4:V4"/>
    <mergeCell ref="W4:X4"/>
    <mergeCell ref="Y4:Z4"/>
    <mergeCell ref="AA4:AB4"/>
  </mergeCells>
  <pageMargins left="0.25" right="0.25" top="0.75" bottom="0.75" header="0.3" footer="0.3"/>
  <pageSetup paperSize="9" scale="4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9E31-39F3-447B-953C-41DFE2B132BB}">
  <dimension ref="A1:AH24"/>
  <sheetViews>
    <sheetView view="pageBreakPreview" zoomScale="60" zoomScaleNormal="84" workbookViewId="0">
      <selection activeCell="G9" sqref="G9"/>
    </sheetView>
  </sheetViews>
  <sheetFormatPr defaultRowHeight="15" x14ac:dyDescent="0.25"/>
  <cols>
    <col min="1" max="1" width="5.42578125" customWidth="1"/>
    <col min="2" max="2" width="24.7109375" customWidth="1"/>
    <col min="3" max="14" width="8.28515625" customWidth="1"/>
    <col min="15" max="16" width="11.85546875" customWidth="1"/>
    <col min="17" max="17" width="13.28515625" customWidth="1"/>
    <col min="18" max="20" width="11.85546875" customWidth="1"/>
    <col min="21" max="21" width="13" customWidth="1"/>
    <col min="22" max="22" width="11.85546875" customWidth="1"/>
    <col min="23" max="23" width="14.28515625" customWidth="1"/>
    <col min="24" max="24" width="6.85546875" customWidth="1"/>
    <col min="25" max="25" width="11.140625" customWidth="1"/>
    <col min="26" max="32" width="6.85546875" customWidth="1"/>
    <col min="33" max="33" width="12.85546875" customWidth="1"/>
    <col min="34" max="34" width="16.140625" customWidth="1"/>
    <col min="35" max="35" width="6.85546875" customWidth="1"/>
  </cols>
  <sheetData>
    <row r="1" spans="1:34" ht="19.5" x14ac:dyDescent="0.25">
      <c r="A1" s="77" t="s">
        <v>60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18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18.75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18.75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70.5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20</v>
      </c>
      <c r="G7" s="32">
        <f>E7*F7</f>
        <v>19.058641975308642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24700</v>
      </c>
      <c r="T7" s="34"/>
      <c r="U7" s="35">
        <f>G7*15*86.4</f>
        <v>24700</v>
      </c>
      <c r="V7" s="34"/>
      <c r="W7" s="35">
        <f>G7*15*86.4</f>
        <v>24700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60</v>
      </c>
      <c r="AH7" s="58">
        <f>I7+J7+K7+L7+M7+N7+O7+P7+Q7+R7+S7+T7+U7+V7+W7+X7+Y7+Z7+AA7+AB7+AC7+AD7+AE7+AF7</f>
        <v>74100</v>
      </c>
    </row>
    <row r="8" spans="1:34" ht="40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40.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0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40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11.64</v>
      </c>
      <c r="G11" s="20">
        <f t="shared" si="3"/>
        <v>12.67287037037037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16424.04</v>
      </c>
      <c r="R11" s="10"/>
      <c r="S11" s="8">
        <f>G11*15*86.4</f>
        <v>16424.04</v>
      </c>
      <c r="T11" s="10"/>
      <c r="U11" s="8">
        <f>G11*15*86.4</f>
        <v>16424.04</v>
      </c>
      <c r="V11" s="10"/>
      <c r="W11" s="8">
        <f>G11*15*86.4</f>
        <v>16424.04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46.56</v>
      </c>
      <c r="AH11" s="59">
        <f t="shared" si="6"/>
        <v>65696.160000000003</v>
      </c>
    </row>
    <row r="12" spans="1:34" ht="40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3.5</v>
      </c>
      <c r="G12" s="20">
        <f t="shared" si="3"/>
        <v>3.3352623456790123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4322.5</v>
      </c>
      <c r="P12" s="10"/>
      <c r="Q12" s="8">
        <f>G12*15*86.4</f>
        <v>4322.5</v>
      </c>
      <c r="R12" s="10"/>
      <c r="S12" s="16"/>
      <c r="T12" s="10"/>
      <c r="U12" s="8">
        <f>G12*15*86.4</f>
        <v>4322.5</v>
      </c>
      <c r="V12" s="10"/>
      <c r="W12" s="8">
        <f>G12*15*86.4</f>
        <v>4322.5</v>
      </c>
      <c r="X12" s="10"/>
      <c r="Y12" s="8">
        <f>G12*15*86.4</f>
        <v>4322.5</v>
      </c>
      <c r="Z12" s="10"/>
      <c r="AA12" s="16"/>
      <c r="AB12" s="10"/>
      <c r="AC12" s="16"/>
      <c r="AD12" s="10"/>
      <c r="AE12" s="16"/>
      <c r="AF12" s="25"/>
      <c r="AG12" s="11">
        <f t="shared" si="5"/>
        <v>17.5</v>
      </c>
      <c r="AH12" s="59">
        <f t="shared" si="6"/>
        <v>21612.5</v>
      </c>
    </row>
    <row r="13" spans="1:34" ht="40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40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40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40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8.5</v>
      </c>
      <c r="G16" s="46">
        <f t="shared" si="3"/>
        <v>9.2542438271604937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11993.5</v>
      </c>
      <c r="R16" s="50"/>
      <c r="S16" s="52">
        <f>G16*15*86.4</f>
        <v>11993.5</v>
      </c>
      <c r="T16" s="50"/>
      <c r="U16" s="51"/>
      <c r="V16" s="53">
        <f>G16*16*86.4</f>
        <v>12793.066666666668</v>
      </c>
      <c r="W16" s="52">
        <f>G16*15*86.4</f>
        <v>11993.5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34</v>
      </c>
      <c r="AH16" s="60">
        <f t="shared" si="6"/>
        <v>48773.566666666666</v>
      </c>
    </row>
    <row r="17" spans="1:34" ht="38.2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4322.5</v>
      </c>
      <c r="P17" s="61">
        <f t="shared" si="7"/>
        <v>0</v>
      </c>
      <c r="Q17" s="62">
        <f t="shared" si="7"/>
        <v>32740.04</v>
      </c>
      <c r="R17" s="61">
        <f t="shared" si="7"/>
        <v>0</v>
      </c>
      <c r="S17" s="62">
        <f t="shared" si="7"/>
        <v>53117.54</v>
      </c>
      <c r="T17" s="61">
        <f t="shared" si="7"/>
        <v>0</v>
      </c>
      <c r="U17" s="62">
        <f t="shared" si="7"/>
        <v>45446.54</v>
      </c>
      <c r="V17" s="61">
        <f t="shared" si="7"/>
        <v>12793.066666666668</v>
      </c>
      <c r="W17" s="62">
        <f t="shared" si="7"/>
        <v>57440.04</v>
      </c>
      <c r="X17" s="61">
        <f t="shared" si="7"/>
        <v>0</v>
      </c>
      <c r="Y17" s="62">
        <f t="shared" si="7"/>
        <v>4322.5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158.06</v>
      </c>
      <c r="AH17" s="61">
        <f>I17+J17+K17+L17+M17+N17+O17+P17+Q17+R17+S17+T17+U17+V17+W17+X17+Y17+Z17+AA17+AB17+AC17+AD17+AE17+AF17</f>
        <v>210182.22666666668</v>
      </c>
    </row>
    <row r="18" spans="1:34" ht="38.2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8.2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8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8.2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8.2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7564.0251638361733</v>
      </c>
      <c r="P23" s="7">
        <f t="shared" si="20"/>
        <v>0</v>
      </c>
      <c r="Q23" s="6">
        <f t="shared" si="20"/>
        <v>57292.420225564572</v>
      </c>
      <c r="R23" s="7">
        <f t="shared" si="20"/>
        <v>0</v>
      </c>
      <c r="S23" s="6">
        <f t="shared" si="20"/>
        <v>92951.395997935106</v>
      </c>
      <c r="T23" s="7">
        <f t="shared" si="20"/>
        <v>0</v>
      </c>
      <c r="U23" s="6">
        <f t="shared" si="20"/>
        <v>79527.766840783617</v>
      </c>
      <c r="V23" s="7">
        <f t="shared" si="20"/>
        <v>22386.831275720167</v>
      </c>
      <c r="W23" s="6">
        <f t="shared" si="20"/>
        <v>100515.42116177129</v>
      </c>
      <c r="X23" s="7">
        <f t="shared" si="20"/>
        <v>0</v>
      </c>
      <c r="Y23" s="6">
        <f t="shared" si="20"/>
        <v>7564.0251638361733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367801.88582944713</v>
      </c>
    </row>
    <row r="24" spans="1:34" ht="48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5.836439169626677E-3</v>
      </c>
      <c r="P24" s="38">
        <f t="shared" si="21"/>
        <v>0</v>
      </c>
      <c r="Q24" s="65">
        <f t="shared" si="21"/>
        <v>4.4207114371577601E-2</v>
      </c>
      <c r="R24" s="38">
        <f t="shared" si="21"/>
        <v>0</v>
      </c>
      <c r="S24" s="65">
        <f t="shared" si="21"/>
        <v>7.1721756171246223E-2</v>
      </c>
      <c r="T24" s="38">
        <f t="shared" si="21"/>
        <v>0</v>
      </c>
      <c r="U24" s="65">
        <f t="shared" si="21"/>
        <v>6.1364017624061434E-2</v>
      </c>
      <c r="V24" s="38">
        <f t="shared" si="21"/>
        <v>1.7273789564598893E-2</v>
      </c>
      <c r="W24" s="65">
        <f t="shared" si="21"/>
        <v>7.755819534087291E-2</v>
      </c>
      <c r="X24" s="38">
        <f t="shared" si="21"/>
        <v>0</v>
      </c>
      <c r="Y24" s="65">
        <f t="shared" si="21"/>
        <v>5.836439169626677E-3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S4:T4"/>
    <mergeCell ref="U4:V4"/>
    <mergeCell ref="W4:X4"/>
    <mergeCell ref="I4:J4"/>
    <mergeCell ref="K4:L4"/>
    <mergeCell ref="M4:N4"/>
    <mergeCell ref="O4:P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AC4:AD4"/>
    <mergeCell ref="AE4:AF4"/>
    <mergeCell ref="AG4:AH4"/>
    <mergeCell ref="AA4:AB4"/>
    <mergeCell ref="Y4:Z4"/>
    <mergeCell ref="F4:F5"/>
    <mergeCell ref="G4:G5"/>
    <mergeCell ref="H4:H5"/>
  </mergeCells>
  <pageMargins left="0.7" right="0.7" top="0.75" bottom="0.75" header="0.3" footer="0.3"/>
  <pageSetup paperSize="9" scale="3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424B-3274-4872-97CB-79FE9FF4E9F8}">
  <dimension ref="A1:AH25"/>
  <sheetViews>
    <sheetView view="pageBreakPreview" zoomScale="60" zoomScaleNormal="77" workbookViewId="0">
      <selection activeCell="K8" sqref="K8"/>
    </sheetView>
  </sheetViews>
  <sheetFormatPr defaultRowHeight="15" x14ac:dyDescent="0.25"/>
  <cols>
    <col min="1" max="1" width="9.28515625" bestFit="1" customWidth="1"/>
    <col min="2" max="2" width="28.85546875" customWidth="1"/>
    <col min="3" max="14" width="9.28515625" bestFit="1" customWidth="1"/>
    <col min="15" max="15" width="9.7109375" bestFit="1" customWidth="1"/>
    <col min="16" max="16" width="9.28515625" bestFit="1" customWidth="1"/>
    <col min="17" max="17" width="11.28515625" bestFit="1" customWidth="1"/>
    <col min="18" max="18" width="9.28515625" bestFit="1" customWidth="1"/>
    <col min="19" max="19" width="11.28515625" bestFit="1" customWidth="1"/>
    <col min="20" max="20" width="9.28515625" bestFit="1" customWidth="1"/>
    <col min="21" max="21" width="11.28515625" bestFit="1" customWidth="1"/>
    <col min="22" max="22" width="9.28515625" bestFit="1" customWidth="1"/>
    <col min="23" max="23" width="11.28515625" bestFit="1" customWidth="1"/>
    <col min="24" max="24" width="9.28515625" bestFit="1" customWidth="1"/>
    <col min="25" max="25" width="9.7109375" bestFit="1" customWidth="1"/>
    <col min="26" max="33" width="9.28515625" bestFit="1" customWidth="1"/>
    <col min="34" max="34" width="12.5703125" bestFit="1" customWidth="1"/>
  </cols>
  <sheetData>
    <row r="1" spans="1:34" ht="19.5" x14ac:dyDescent="0.25">
      <c r="A1" s="77" t="s">
        <v>61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18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18.75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18.75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66.75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9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2.36</v>
      </c>
      <c r="G11" s="20">
        <f t="shared" si="3"/>
        <v>2.5694135802469136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3329.96</v>
      </c>
      <c r="R11" s="10"/>
      <c r="S11" s="8">
        <f>G11*15*86.4</f>
        <v>3329.96</v>
      </c>
      <c r="T11" s="10"/>
      <c r="U11" s="8">
        <f>G11*15*86.4</f>
        <v>3329.96</v>
      </c>
      <c r="V11" s="10"/>
      <c r="W11" s="8">
        <f>G11*15*86.4</f>
        <v>3329.96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9.44</v>
      </c>
      <c r="AH11" s="59">
        <f t="shared" si="6"/>
        <v>13319.84</v>
      </c>
    </row>
    <row r="12" spans="1:34" ht="39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0.37</v>
      </c>
      <c r="G12" s="20">
        <f t="shared" si="3"/>
        <v>0.35258487654320986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456.95</v>
      </c>
      <c r="P12" s="10"/>
      <c r="Q12" s="8">
        <f>G12*15*86.4</f>
        <v>456.95</v>
      </c>
      <c r="R12" s="10"/>
      <c r="S12" s="16"/>
      <c r="T12" s="10"/>
      <c r="U12" s="8">
        <f>G12*15*86.4</f>
        <v>456.95</v>
      </c>
      <c r="V12" s="10"/>
      <c r="W12" s="8">
        <f>G12*15*86.4</f>
        <v>456.95</v>
      </c>
      <c r="X12" s="10"/>
      <c r="Y12" s="8">
        <f>G12*15*86.4</f>
        <v>456.95</v>
      </c>
      <c r="Z12" s="10"/>
      <c r="AA12" s="16"/>
      <c r="AB12" s="10"/>
      <c r="AC12" s="16"/>
      <c r="AD12" s="10"/>
      <c r="AE12" s="16"/>
      <c r="AF12" s="25"/>
      <c r="AG12" s="11">
        <f t="shared" si="5"/>
        <v>1.85</v>
      </c>
      <c r="AH12" s="59">
        <f t="shared" si="6"/>
        <v>2284.75</v>
      </c>
    </row>
    <row r="13" spans="1:34" ht="39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9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9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43.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456.95</v>
      </c>
      <c r="P17" s="61">
        <f t="shared" si="7"/>
        <v>0</v>
      </c>
      <c r="Q17" s="62">
        <f t="shared" si="7"/>
        <v>3786.91</v>
      </c>
      <c r="R17" s="61">
        <f t="shared" si="7"/>
        <v>0</v>
      </c>
      <c r="S17" s="62">
        <f t="shared" si="7"/>
        <v>3329.96</v>
      </c>
      <c r="T17" s="61">
        <f t="shared" si="7"/>
        <v>0</v>
      </c>
      <c r="U17" s="62">
        <f t="shared" si="7"/>
        <v>3786.91</v>
      </c>
      <c r="V17" s="61">
        <f t="shared" si="7"/>
        <v>0</v>
      </c>
      <c r="W17" s="62">
        <f t="shared" si="7"/>
        <v>3786.91</v>
      </c>
      <c r="X17" s="61">
        <f t="shared" si="7"/>
        <v>0</v>
      </c>
      <c r="Y17" s="62">
        <f t="shared" si="7"/>
        <v>456.95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11.29</v>
      </c>
      <c r="AH17" s="61">
        <f>I17+J17+K17+L17+M17+N17+O17+P17+Q17+R17+S17+T17+U17+V17+W17+X17+Y17+Z17+AA17+AB17+AC17+AD17+AE17+AF17</f>
        <v>15604.59</v>
      </c>
    </row>
    <row r="18" spans="1:34" ht="43.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3.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43.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3.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3.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3.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799.62551731982398</v>
      </c>
      <c r="P23" s="7">
        <f t="shared" si="20"/>
        <v>0</v>
      </c>
      <c r="Q23" s="6">
        <f t="shared" si="20"/>
        <v>6626.7860111469854</v>
      </c>
      <c r="R23" s="7">
        <f t="shared" si="20"/>
        <v>0</v>
      </c>
      <c r="S23" s="6">
        <f t="shared" si="20"/>
        <v>5827.1604938271612</v>
      </c>
      <c r="T23" s="7">
        <f t="shared" si="20"/>
        <v>0</v>
      </c>
      <c r="U23" s="6">
        <f t="shared" si="20"/>
        <v>6626.7860111469854</v>
      </c>
      <c r="V23" s="7">
        <f t="shared" si="20"/>
        <v>0</v>
      </c>
      <c r="W23" s="6">
        <f t="shared" si="20"/>
        <v>6626.7860111469854</v>
      </c>
      <c r="X23" s="7">
        <f t="shared" si="20"/>
        <v>0</v>
      </c>
      <c r="Y23" s="6">
        <f t="shared" si="20"/>
        <v>799.62551731982398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27306.769561907764</v>
      </c>
    </row>
    <row r="24" spans="1:34" ht="43.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6.1699499793196292E-4</v>
      </c>
      <c r="P24" s="38">
        <f t="shared" si="21"/>
        <v>0</v>
      </c>
      <c r="Q24" s="65">
        <f t="shared" si="21"/>
        <v>5.1132608110702046E-3</v>
      </c>
      <c r="R24" s="38">
        <f t="shared" si="21"/>
        <v>0</v>
      </c>
      <c r="S24" s="65">
        <f t="shared" si="21"/>
        <v>4.4962658131382418E-3</v>
      </c>
      <c r="T24" s="38">
        <f t="shared" si="21"/>
        <v>0</v>
      </c>
      <c r="U24" s="65">
        <f t="shared" si="21"/>
        <v>5.1132608110702046E-3</v>
      </c>
      <c r="V24" s="38">
        <f t="shared" si="21"/>
        <v>0</v>
      </c>
      <c r="W24" s="65">
        <f t="shared" si="21"/>
        <v>5.1132608110702046E-3</v>
      </c>
      <c r="X24" s="38">
        <f t="shared" si="21"/>
        <v>0</v>
      </c>
      <c r="Y24" s="65">
        <f t="shared" si="21"/>
        <v>6.1699499793196292E-4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ht="32.25" customHeight="1" x14ac:dyDescent="0.25"/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3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1EBB-44F0-41A7-8C40-C85DB8429B6A}">
  <dimension ref="A1:AK24"/>
  <sheetViews>
    <sheetView view="pageBreakPreview" zoomScale="60" zoomScaleNormal="89" workbookViewId="0">
      <selection activeCell="AK23" sqref="AK23"/>
    </sheetView>
  </sheetViews>
  <sheetFormatPr defaultRowHeight="15" x14ac:dyDescent="0.25"/>
  <cols>
    <col min="1" max="1" width="7.5703125" customWidth="1"/>
    <col min="2" max="2" width="31.5703125" customWidth="1"/>
    <col min="3" max="16" width="9.28515625" bestFit="1" customWidth="1"/>
    <col min="17" max="17" width="9.7109375" bestFit="1" customWidth="1"/>
    <col min="18" max="18" width="9.28515625" bestFit="1" customWidth="1"/>
    <col min="19" max="19" width="13" bestFit="1" customWidth="1"/>
    <col min="20" max="20" width="9.28515625" bestFit="1" customWidth="1"/>
    <col min="21" max="21" width="13" bestFit="1" customWidth="1"/>
    <col min="22" max="22" width="9.28515625" bestFit="1" customWidth="1"/>
    <col min="23" max="23" width="13" bestFit="1" customWidth="1"/>
    <col min="24" max="32" width="9.28515625" bestFit="1" customWidth="1"/>
    <col min="34" max="34" width="16" customWidth="1"/>
  </cols>
  <sheetData>
    <row r="1" spans="1:34" ht="19.5" x14ac:dyDescent="0.25">
      <c r="A1" s="77" t="s">
        <v>62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18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18.75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18.75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66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34.79</v>
      </c>
      <c r="G7" s="32">
        <f>E7*F7</f>
        <v>33.152507716049378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42965.649999999994</v>
      </c>
      <c r="T7" s="34"/>
      <c r="U7" s="35">
        <f>G7*15*86.4</f>
        <v>42965.649999999994</v>
      </c>
      <c r="V7" s="34"/>
      <c r="W7" s="35">
        <f>G7*15*86.4</f>
        <v>42965.649999999994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104.37</v>
      </c>
      <c r="AH7" s="58">
        <f>I7+J7+K7+L7+M7+N7+O7+P7+Q7+R7+S7+T7+U7+V7+W7+X7+Y7+Z7+AA7+AB7+AC7+AD7+AE7+AF7</f>
        <v>128896.94999999998</v>
      </c>
    </row>
    <row r="8" spans="1:34" ht="32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2.2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2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2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0.2</v>
      </c>
      <c r="G11" s="20">
        <f t="shared" si="3"/>
        <v>0.21774691358024692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282.20000000000005</v>
      </c>
      <c r="R11" s="10"/>
      <c r="S11" s="8">
        <f>G11*15*86.4</f>
        <v>282.20000000000005</v>
      </c>
      <c r="T11" s="10"/>
      <c r="U11" s="8">
        <f>G11*15*86.4</f>
        <v>282.20000000000005</v>
      </c>
      <c r="V11" s="10"/>
      <c r="W11" s="8">
        <f>G11*15*86.4</f>
        <v>282.20000000000005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0.8</v>
      </c>
      <c r="AH11" s="59">
        <f t="shared" si="6"/>
        <v>1128.8000000000002</v>
      </c>
    </row>
    <row r="12" spans="1:34" ht="32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2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2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2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2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7" ht="42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282.20000000000005</v>
      </c>
      <c r="R17" s="61">
        <f t="shared" si="7"/>
        <v>0</v>
      </c>
      <c r="S17" s="62">
        <f t="shared" si="7"/>
        <v>43247.849999999991</v>
      </c>
      <c r="T17" s="61">
        <f t="shared" si="7"/>
        <v>0</v>
      </c>
      <c r="U17" s="62">
        <f t="shared" si="7"/>
        <v>43247.849999999991</v>
      </c>
      <c r="V17" s="61">
        <f t="shared" si="7"/>
        <v>0</v>
      </c>
      <c r="W17" s="62">
        <f t="shared" si="7"/>
        <v>43247.849999999991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105.17</v>
      </c>
      <c r="AH17" s="61">
        <f>I17+J17+K17+L17+M17+N17+O17+P17+Q17+R17+S17+T17+U17+V17+W17+X17+Y17+Z17+AA17+AB17+AC17+AD17+AE17+AF17</f>
        <v>130025.74999999997</v>
      </c>
    </row>
    <row r="18" spans="1:37" ht="32.2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7" ht="32.2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7" ht="32.2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7" ht="43.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7" ht="32.2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7" ht="48.7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493.82716049382731</v>
      </c>
      <c r="R23" s="7">
        <f t="shared" si="20"/>
        <v>0</v>
      </c>
      <c r="S23" s="6">
        <f t="shared" si="20"/>
        <v>75680.237289025376</v>
      </c>
      <c r="T23" s="7">
        <f t="shared" si="20"/>
        <v>0</v>
      </c>
      <c r="U23" s="6">
        <f t="shared" si="20"/>
        <v>75680.237289025376</v>
      </c>
      <c r="V23" s="7">
        <f t="shared" si="20"/>
        <v>0</v>
      </c>
      <c r="W23" s="6">
        <f t="shared" si="20"/>
        <v>75680.237289025376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227534.53902756999</v>
      </c>
      <c r="AK23" s="91"/>
    </row>
    <row r="24" spans="1:37" ht="48.7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3.8103947568968156E-4</v>
      </c>
      <c r="R24" s="38">
        <f t="shared" si="21"/>
        <v>0</v>
      </c>
      <c r="S24" s="65">
        <f t="shared" si="21"/>
        <v>5.8395244821778838E-2</v>
      </c>
      <c r="T24" s="38">
        <f t="shared" si="21"/>
        <v>0</v>
      </c>
      <c r="U24" s="65">
        <f t="shared" si="21"/>
        <v>5.8395244821778838E-2</v>
      </c>
      <c r="V24" s="38">
        <f t="shared" si="21"/>
        <v>0</v>
      </c>
      <c r="W24" s="65">
        <f t="shared" si="21"/>
        <v>5.8395244821778838E-2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2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1073-9B31-407D-AFC2-212ED1512706}">
  <dimension ref="A1:AH24"/>
  <sheetViews>
    <sheetView view="pageBreakPreview" zoomScale="60" zoomScaleNormal="91" workbookViewId="0">
      <selection activeCell="J17" sqref="J17"/>
    </sheetView>
  </sheetViews>
  <sheetFormatPr defaultRowHeight="15" x14ac:dyDescent="0.25"/>
  <cols>
    <col min="1" max="1" width="4" customWidth="1"/>
    <col min="2" max="2" width="29.42578125" customWidth="1"/>
    <col min="3" max="16" width="7.5703125" customWidth="1"/>
    <col min="17" max="17" width="13.85546875" customWidth="1"/>
    <col min="18" max="18" width="7.5703125" customWidth="1"/>
    <col min="19" max="19" width="12.5703125" bestFit="1" customWidth="1"/>
    <col min="20" max="20" width="11.140625" bestFit="1" customWidth="1"/>
    <col min="21" max="21" width="11.28515625" bestFit="1" customWidth="1"/>
    <col min="22" max="22" width="14.7109375" bestFit="1" customWidth="1"/>
    <col min="23" max="23" width="12.5703125" bestFit="1" customWidth="1"/>
    <col min="24" max="24" width="7.5703125" customWidth="1"/>
    <col min="25" max="32" width="7.28515625" customWidth="1"/>
    <col min="33" max="33" width="8.28515625" customWidth="1"/>
    <col min="34" max="34" width="15" customWidth="1"/>
  </cols>
  <sheetData>
    <row r="1" spans="1:34" ht="19.5" x14ac:dyDescent="0.25">
      <c r="A1" s="77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18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18.75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18.75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75.75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6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6.7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6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6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</v>
      </c>
      <c r="G11" s="20">
        <f t="shared" si="3"/>
        <v>2.1774691358024691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2822.0000000000005</v>
      </c>
      <c r="R11" s="10"/>
      <c r="S11" s="8">
        <f>G11*15*86.4</f>
        <v>2822.0000000000005</v>
      </c>
      <c r="T11" s="10"/>
      <c r="U11" s="8">
        <f>G11*15*86.4</f>
        <v>2822.0000000000005</v>
      </c>
      <c r="V11" s="10"/>
      <c r="W11" s="8">
        <f>G11*15*86.4</f>
        <v>2822.0000000000005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8</v>
      </c>
      <c r="AH11" s="59">
        <f t="shared" si="6"/>
        <v>11288.000000000002</v>
      </c>
    </row>
    <row r="12" spans="1:34" ht="36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6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6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6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3.6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11.5</v>
      </c>
      <c r="G16" s="46">
        <f t="shared" si="3"/>
        <v>12.520447530864198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16226.500000000002</v>
      </c>
      <c r="R16" s="50"/>
      <c r="S16" s="52">
        <f>G16*15*86.4</f>
        <v>16226.500000000002</v>
      </c>
      <c r="T16" s="50"/>
      <c r="U16" s="51"/>
      <c r="V16" s="53">
        <f>G16*16*86.4</f>
        <v>17308.266666666666</v>
      </c>
      <c r="W16" s="52">
        <f>G16*15*86.4</f>
        <v>16226.500000000002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46</v>
      </c>
      <c r="AH16" s="60">
        <f t="shared" si="6"/>
        <v>65987.766666666677</v>
      </c>
    </row>
    <row r="17" spans="1:34" ht="39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19048.500000000004</v>
      </c>
      <c r="R17" s="61">
        <f t="shared" si="7"/>
        <v>0</v>
      </c>
      <c r="S17" s="62">
        <f t="shared" si="7"/>
        <v>19048.500000000004</v>
      </c>
      <c r="T17" s="61">
        <f t="shared" si="7"/>
        <v>0</v>
      </c>
      <c r="U17" s="62">
        <f t="shared" si="7"/>
        <v>2822.0000000000005</v>
      </c>
      <c r="V17" s="61">
        <f t="shared" si="7"/>
        <v>17308.266666666666</v>
      </c>
      <c r="W17" s="62">
        <f t="shared" si="7"/>
        <v>19048.500000000004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54</v>
      </c>
      <c r="AH17" s="61">
        <f>I17+J17+K17+L17+M17+N17+O17+P17+Q17+R17+S17+T17+U17+V17+W17+X17+Y17+Z17+AA17+AB17+AC17+AD17+AE17+AF17</f>
        <v>77275.766666666677</v>
      </c>
    </row>
    <row r="18" spans="1:34" ht="39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9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9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9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9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9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33333.333333333343</v>
      </c>
      <c r="R23" s="7">
        <f t="shared" si="20"/>
        <v>0</v>
      </c>
      <c r="S23" s="6">
        <f t="shared" si="20"/>
        <v>33333.333333333343</v>
      </c>
      <c r="T23" s="7">
        <f t="shared" si="20"/>
        <v>0</v>
      </c>
      <c r="U23" s="6">
        <f t="shared" si="20"/>
        <v>4938.2716049382734</v>
      </c>
      <c r="V23" s="7">
        <f t="shared" si="20"/>
        <v>30288.065843621403</v>
      </c>
      <c r="W23" s="6">
        <f t="shared" si="20"/>
        <v>33333.333333333343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135226.3374485597</v>
      </c>
    </row>
    <row r="24" spans="1:34" ht="39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2.5720164609053506E-2</v>
      </c>
      <c r="R24" s="38">
        <f t="shared" si="21"/>
        <v>0</v>
      </c>
      <c r="S24" s="65">
        <f t="shared" si="21"/>
        <v>2.5720164609053506E-2</v>
      </c>
      <c r="T24" s="38">
        <f t="shared" si="21"/>
        <v>0</v>
      </c>
      <c r="U24" s="65">
        <f t="shared" si="21"/>
        <v>3.810394756896816E-3</v>
      </c>
      <c r="V24" s="38">
        <f t="shared" si="21"/>
        <v>2.3370421175633798E-2</v>
      </c>
      <c r="W24" s="65">
        <f t="shared" si="21"/>
        <v>2.5720164609053506E-2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4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D609-7E67-4A03-BDF1-CC1DA5489C36}">
  <dimension ref="A1:AH25"/>
  <sheetViews>
    <sheetView view="pageBreakPreview" zoomScale="60" zoomScaleNormal="91" workbookViewId="0">
      <selection activeCell="F18" sqref="F18"/>
    </sheetView>
  </sheetViews>
  <sheetFormatPr defaultRowHeight="15" x14ac:dyDescent="0.25"/>
  <cols>
    <col min="1" max="1" width="5.7109375" customWidth="1"/>
    <col min="2" max="2" width="27.5703125" customWidth="1"/>
    <col min="3" max="8" width="10.7109375" customWidth="1"/>
    <col min="9" max="15" width="7.5703125" customWidth="1"/>
    <col min="16" max="16" width="11.140625" bestFit="1" customWidth="1"/>
    <col min="17" max="17" width="12" bestFit="1" customWidth="1"/>
    <col min="18" max="18" width="11.140625" bestFit="1" customWidth="1"/>
    <col min="19" max="19" width="12" bestFit="1" customWidth="1"/>
    <col min="20" max="20" width="11.140625" bestFit="1" customWidth="1"/>
    <col min="21" max="21" width="11.28515625" bestFit="1" customWidth="1"/>
    <col min="22" max="22" width="14.7109375" bestFit="1" customWidth="1"/>
    <col min="23" max="23" width="12" bestFit="1" customWidth="1"/>
    <col min="24" max="24" width="11.140625" bestFit="1" customWidth="1"/>
    <col min="25" max="33" width="7.5703125" customWidth="1"/>
    <col min="34" max="34" width="13" bestFit="1" customWidth="1"/>
  </cols>
  <sheetData>
    <row r="1" spans="1:34" ht="19.5" x14ac:dyDescent="0.25">
      <c r="A1" s="77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18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18.75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18.75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60.75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7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27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7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5</v>
      </c>
      <c r="G11" s="20">
        <f t="shared" si="3"/>
        <v>5.4436728395061724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7054.9999999999991</v>
      </c>
      <c r="R11" s="10"/>
      <c r="S11" s="8">
        <f>G11*15*86.4</f>
        <v>7054.9999999999991</v>
      </c>
      <c r="T11" s="10"/>
      <c r="U11" s="8">
        <f>G11*15*86.4</f>
        <v>7054.9999999999991</v>
      </c>
      <c r="V11" s="10"/>
      <c r="W11" s="8">
        <f>G11*15*86.4</f>
        <v>7054.9999999999991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20</v>
      </c>
      <c r="AH11" s="59">
        <f t="shared" si="6"/>
        <v>28219.999999999996</v>
      </c>
    </row>
    <row r="12" spans="1:34" ht="27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27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7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7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27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10</v>
      </c>
      <c r="G16" s="46">
        <f t="shared" si="3"/>
        <v>10.887345679012345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14109.999999999998</v>
      </c>
      <c r="R16" s="50"/>
      <c r="S16" s="52">
        <f>G16*15*86.4</f>
        <v>14109.999999999998</v>
      </c>
      <c r="T16" s="50"/>
      <c r="U16" s="51"/>
      <c r="V16" s="53">
        <f>G16*16*86.4</f>
        <v>15050.666666666666</v>
      </c>
      <c r="W16" s="52">
        <f>G16*15*86.4</f>
        <v>14109.999999999998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40</v>
      </c>
      <c r="AH16" s="60">
        <f t="shared" si="6"/>
        <v>57380.666666666664</v>
      </c>
    </row>
    <row r="17" spans="1:34" ht="34.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21164.999999999996</v>
      </c>
      <c r="R17" s="61">
        <f t="shared" si="7"/>
        <v>0</v>
      </c>
      <c r="S17" s="62">
        <f t="shared" si="7"/>
        <v>21164.999999999996</v>
      </c>
      <c r="T17" s="61">
        <f t="shared" si="7"/>
        <v>0</v>
      </c>
      <c r="U17" s="62">
        <f t="shared" si="7"/>
        <v>7054.9999999999991</v>
      </c>
      <c r="V17" s="61">
        <f t="shared" si="7"/>
        <v>15050.666666666666</v>
      </c>
      <c r="W17" s="62">
        <f t="shared" si="7"/>
        <v>21164.999999999996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60</v>
      </c>
      <c r="AH17" s="61">
        <f>I17+J17+K17+L17+M17+N17+O17+P17+Q17+R17+S17+T17+U17+V17+W17+X17+Y17+Z17+AA17+AB17+AC17+AD17+AE17+AF17</f>
        <v>85600.666666666657</v>
      </c>
    </row>
    <row r="18" spans="1:34" ht="27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6.7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3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6.7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27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53.2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37037.037037037036</v>
      </c>
      <c r="R23" s="7">
        <f t="shared" si="20"/>
        <v>0</v>
      </c>
      <c r="S23" s="6">
        <f t="shared" si="20"/>
        <v>37037.037037037036</v>
      </c>
      <c r="T23" s="7">
        <f t="shared" si="20"/>
        <v>0</v>
      </c>
      <c r="U23" s="6">
        <f t="shared" si="20"/>
        <v>12345.679012345679</v>
      </c>
      <c r="V23" s="7">
        <f t="shared" si="20"/>
        <v>26337.448559670785</v>
      </c>
      <c r="W23" s="6">
        <f t="shared" si="20"/>
        <v>37037.037037037036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149794.23868312757</v>
      </c>
    </row>
    <row r="24" spans="1:34" ht="53.2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2.8577960676726109E-2</v>
      </c>
      <c r="R24" s="38">
        <f t="shared" si="21"/>
        <v>0</v>
      </c>
      <c r="S24" s="65">
        <f t="shared" si="21"/>
        <v>2.8577960676726109E-2</v>
      </c>
      <c r="T24" s="38">
        <f t="shared" si="21"/>
        <v>0</v>
      </c>
      <c r="U24" s="65">
        <f t="shared" si="21"/>
        <v>9.5259868922420374E-3</v>
      </c>
      <c r="V24" s="38">
        <f t="shared" si="21"/>
        <v>2.0322105370116347E-2</v>
      </c>
      <c r="W24" s="65">
        <f t="shared" si="21"/>
        <v>2.8577960676726109E-2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ht="27" customHeight="1" x14ac:dyDescent="0.25"/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3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91533-0EEB-45EF-B0C2-9DBAD99CCD6F}">
  <dimension ref="A1:AH25"/>
  <sheetViews>
    <sheetView view="pageBreakPreview" zoomScale="60" zoomScaleNormal="91" workbookViewId="0">
      <selection activeCell="A19" sqref="A19:XFD21"/>
    </sheetView>
  </sheetViews>
  <sheetFormatPr defaultRowHeight="15" x14ac:dyDescent="0.25"/>
  <cols>
    <col min="1" max="1" width="5.5703125" customWidth="1"/>
    <col min="2" max="2" width="22.85546875" customWidth="1"/>
    <col min="3" max="5" width="7.28515625" customWidth="1"/>
    <col min="6" max="6" width="10.85546875" customWidth="1"/>
    <col min="7" max="16" width="7.28515625" customWidth="1"/>
    <col min="17" max="17" width="12.5703125" bestFit="1" customWidth="1"/>
    <col min="18" max="18" width="11.140625" bestFit="1" customWidth="1"/>
    <col min="19" max="19" width="12.5703125" bestFit="1" customWidth="1"/>
    <col min="20" max="20" width="11.140625" bestFit="1" customWidth="1"/>
    <col min="21" max="21" width="12" bestFit="1" customWidth="1"/>
    <col min="22" max="22" width="11.140625" bestFit="1" customWidth="1"/>
    <col min="23" max="23" width="12.5703125" bestFit="1" customWidth="1"/>
    <col min="24" max="33" width="7.28515625" customWidth="1"/>
    <col min="34" max="34" width="12.5703125" bestFit="1" customWidth="1"/>
    <col min="35" max="35" width="7.28515625" customWidth="1"/>
  </cols>
  <sheetData>
    <row r="1" spans="1:34" ht="19.5" x14ac:dyDescent="0.25">
      <c r="A1" s="77" t="s">
        <v>65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18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18.75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18.75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75.75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0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43.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3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0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9.25</v>
      </c>
      <c r="G11" s="20">
        <f t="shared" si="3"/>
        <v>10.070794753086419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13051.75</v>
      </c>
      <c r="R11" s="10"/>
      <c r="S11" s="8">
        <f>G11*15*86.4</f>
        <v>13051.75</v>
      </c>
      <c r="T11" s="10"/>
      <c r="U11" s="8">
        <f>G11*15*86.4</f>
        <v>13051.75</v>
      </c>
      <c r="V11" s="10"/>
      <c r="W11" s="8">
        <f>G11*15*86.4</f>
        <v>13051.75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37</v>
      </c>
      <c r="AH11" s="59">
        <f t="shared" si="6"/>
        <v>52207</v>
      </c>
    </row>
    <row r="12" spans="1:34" ht="30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0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3</v>
      </c>
      <c r="G16" s="46">
        <f t="shared" si="3"/>
        <v>3.2662037037037037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4233</v>
      </c>
      <c r="R16" s="50"/>
      <c r="S16" s="52">
        <f>G16*15*86.4</f>
        <v>4233</v>
      </c>
      <c r="T16" s="50"/>
      <c r="U16" s="51"/>
      <c r="V16" s="53">
        <f>G16*16*86.4</f>
        <v>4515.2000000000007</v>
      </c>
      <c r="W16" s="52">
        <f>G16*15*86.4</f>
        <v>4233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12</v>
      </c>
      <c r="AH16" s="60">
        <f t="shared" si="6"/>
        <v>17214.2</v>
      </c>
    </row>
    <row r="17" spans="1:34" ht="36.7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17284.75</v>
      </c>
      <c r="R17" s="61">
        <f t="shared" si="7"/>
        <v>0</v>
      </c>
      <c r="S17" s="62">
        <f t="shared" si="7"/>
        <v>17284.75</v>
      </c>
      <c r="T17" s="61">
        <f t="shared" si="7"/>
        <v>0</v>
      </c>
      <c r="U17" s="62">
        <f t="shared" si="7"/>
        <v>13051.75</v>
      </c>
      <c r="V17" s="61">
        <f t="shared" si="7"/>
        <v>4515.2000000000007</v>
      </c>
      <c r="W17" s="62">
        <f t="shared" si="7"/>
        <v>17284.75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49</v>
      </c>
      <c r="AH17" s="61">
        <f>I17+J17+K17+L17+M17+N17+O17+P17+Q17+R17+S17+T17+U17+V17+W17+X17+Y17+Z17+AA17+AB17+AC17+AD17+AE17+AF17</f>
        <v>69421.2</v>
      </c>
    </row>
    <row r="18" spans="1:34" ht="30.7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8.2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8.2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0.7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0.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30246.913580246917</v>
      </c>
      <c r="R23" s="7">
        <f t="shared" si="20"/>
        <v>0</v>
      </c>
      <c r="S23" s="6">
        <f t="shared" si="20"/>
        <v>30246.913580246917</v>
      </c>
      <c r="T23" s="7">
        <f t="shared" si="20"/>
        <v>0</v>
      </c>
      <c r="U23" s="6">
        <f t="shared" si="20"/>
        <v>22839.506172839509</v>
      </c>
      <c r="V23" s="7">
        <f t="shared" si="20"/>
        <v>7901.2345679012369</v>
      </c>
      <c r="W23" s="6">
        <f t="shared" si="20"/>
        <v>30246.913580246917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121481.48148148149</v>
      </c>
    </row>
    <row r="24" spans="1:34" ht="55.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2.3338667885992991E-2</v>
      </c>
      <c r="R24" s="38">
        <f t="shared" si="21"/>
        <v>0</v>
      </c>
      <c r="S24" s="65">
        <f t="shared" si="21"/>
        <v>2.3338667885992991E-2</v>
      </c>
      <c r="T24" s="38">
        <f t="shared" si="21"/>
        <v>0</v>
      </c>
      <c r="U24" s="65">
        <f t="shared" si="21"/>
        <v>1.7623075750647768E-2</v>
      </c>
      <c r="V24" s="38">
        <f t="shared" si="21"/>
        <v>6.0966316110349049E-3</v>
      </c>
      <c r="W24" s="65">
        <f t="shared" si="21"/>
        <v>2.3338667885992991E-2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ht="30.75" customHeight="1" x14ac:dyDescent="0.25"/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B40-377A-4200-A4A7-B51B2D88028A}">
  <sheetPr>
    <tabColor rgb="FF00B050"/>
    <pageSetUpPr fitToPage="1"/>
  </sheetPr>
  <dimension ref="A1:AH25"/>
  <sheetViews>
    <sheetView view="pageBreakPreview" zoomScale="60" zoomScaleNormal="90" workbookViewId="0">
      <selection activeCell="D20" sqref="D2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85546875" style="3" customWidth="1"/>
    <col min="13" max="14" width="6.85546875" style="1" customWidth="1"/>
    <col min="15" max="15" width="11.85546875" style="1" customWidth="1"/>
    <col min="16" max="16" width="6.85546875" style="1" customWidth="1"/>
    <col min="17" max="17" width="15" style="1" customWidth="1"/>
    <col min="18" max="18" width="6.85546875" style="1" customWidth="1"/>
    <col min="19" max="19" width="15" style="1" customWidth="1"/>
    <col min="20" max="21" width="11.42578125" style="1" customWidth="1"/>
    <col min="22" max="23" width="12.85546875" style="1" customWidth="1"/>
    <col min="24" max="25" width="11.42578125" style="1" customWidth="1"/>
    <col min="26" max="32" width="6.8554687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7" customHeight="1" x14ac:dyDescent="0.25">
      <c r="A1" s="77" t="s">
        <v>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7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7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66.75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2.25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0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0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0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0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0</v>
      </c>
      <c r="R11" s="10"/>
      <c r="S11" s="8">
        <f>G11*15*86.4</f>
        <v>0</v>
      </c>
      <c r="T11" s="10"/>
      <c r="U11" s="8">
        <f>G11*15*86.4</f>
        <v>0</v>
      </c>
      <c r="V11" s="10"/>
      <c r="W11" s="8">
        <f>G11*15*86.4</f>
        <v>0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0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0.25</v>
      </c>
      <c r="G15" s="20">
        <f t="shared" si="3"/>
        <v>0.27218364197530864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352.75000000000006</v>
      </c>
      <c r="P15" s="10"/>
      <c r="Q15" s="8">
        <f>G15*15*86.4</f>
        <v>352.75000000000006</v>
      </c>
      <c r="R15" s="10"/>
      <c r="S15" s="8">
        <f>G15*15*86.4</f>
        <v>352.75000000000006</v>
      </c>
      <c r="T15" s="10"/>
      <c r="U15" s="8">
        <f>G15*15*86.4</f>
        <v>352.75000000000006</v>
      </c>
      <c r="V15" s="10"/>
      <c r="W15" s="8">
        <f>G15*15*86.4</f>
        <v>352.75000000000006</v>
      </c>
      <c r="X15" s="10"/>
      <c r="Y15" s="8">
        <f>G15*15*86.4</f>
        <v>352.75000000000006</v>
      </c>
      <c r="Z15" s="10"/>
      <c r="AA15" s="16"/>
      <c r="AB15" s="10"/>
      <c r="AC15" s="16"/>
      <c r="AD15" s="10"/>
      <c r="AE15" s="16"/>
      <c r="AF15" s="25"/>
      <c r="AG15" s="11">
        <f t="shared" si="5"/>
        <v>1.5</v>
      </c>
      <c r="AH15" s="59">
        <f t="shared" si="6"/>
        <v>2116.5000000000005</v>
      </c>
    </row>
    <row r="16" spans="1:34" ht="30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24.6</v>
      </c>
      <c r="G16" s="46">
        <f t="shared" si="3"/>
        <v>26.782870370370372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34710.600000000006</v>
      </c>
      <c r="R16" s="50"/>
      <c r="S16" s="52">
        <f>G16*15*86.4</f>
        <v>34710.600000000006</v>
      </c>
      <c r="T16" s="50"/>
      <c r="U16" s="51"/>
      <c r="V16" s="53">
        <f>G16*16*86.4</f>
        <v>37024.640000000007</v>
      </c>
      <c r="W16" s="52">
        <f>G16*15*86.4</f>
        <v>34710.600000000006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98.4</v>
      </c>
      <c r="AH16" s="60">
        <f t="shared" si="6"/>
        <v>141156.44000000003</v>
      </c>
    </row>
    <row r="17" spans="1:34" ht="37.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352.75000000000006</v>
      </c>
      <c r="P17" s="61">
        <f t="shared" si="7"/>
        <v>0</v>
      </c>
      <c r="Q17" s="62">
        <f t="shared" si="7"/>
        <v>35063.350000000006</v>
      </c>
      <c r="R17" s="61">
        <f t="shared" si="7"/>
        <v>0</v>
      </c>
      <c r="S17" s="62">
        <f t="shared" si="7"/>
        <v>35063.350000000006</v>
      </c>
      <c r="T17" s="61">
        <f t="shared" si="7"/>
        <v>0</v>
      </c>
      <c r="U17" s="62">
        <f t="shared" si="7"/>
        <v>352.75000000000006</v>
      </c>
      <c r="V17" s="61">
        <f t="shared" si="7"/>
        <v>37024.640000000007</v>
      </c>
      <c r="W17" s="62">
        <f t="shared" si="7"/>
        <v>35063.350000000006</v>
      </c>
      <c r="X17" s="61">
        <f t="shared" si="7"/>
        <v>0</v>
      </c>
      <c r="Y17" s="62">
        <f t="shared" si="7"/>
        <v>352.75000000000006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99.9</v>
      </c>
      <c r="AH17" s="61">
        <f>I17+J17+K17+L17+M17+N17+O17+P17+Q17+R17+S17+T17+U17+V17+W17+X17+Y17+Z17+AA17+AB17+AC17+AD17+AE17+AF17</f>
        <v>143272.94000000003</v>
      </c>
    </row>
    <row r="18" spans="1:34" ht="37.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7.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7.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7.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7.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7.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617.28395061728418</v>
      </c>
      <c r="P23" s="7">
        <f t="shared" si="20"/>
        <v>0</v>
      </c>
      <c r="Q23" s="6">
        <f t="shared" si="20"/>
        <v>61358.024691358041</v>
      </c>
      <c r="R23" s="7">
        <f t="shared" si="20"/>
        <v>0</v>
      </c>
      <c r="S23" s="6">
        <f t="shared" si="20"/>
        <v>61358.024691358041</v>
      </c>
      <c r="T23" s="7">
        <f t="shared" si="20"/>
        <v>0</v>
      </c>
      <c r="U23" s="6">
        <f t="shared" si="20"/>
        <v>617.28395061728418</v>
      </c>
      <c r="V23" s="7">
        <f t="shared" si="20"/>
        <v>64790.123456790141</v>
      </c>
      <c r="W23" s="6">
        <f t="shared" si="20"/>
        <v>61358.024691358041</v>
      </c>
      <c r="X23" s="7">
        <f t="shared" si="20"/>
        <v>0</v>
      </c>
      <c r="Y23" s="6">
        <f t="shared" si="20"/>
        <v>617.28395061728418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250716.0493827161</v>
      </c>
    </row>
    <row r="24" spans="1:34" ht="37.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4.76299344612102E-4</v>
      </c>
      <c r="P24" s="38">
        <f t="shared" si="21"/>
        <v>0</v>
      </c>
      <c r="Q24" s="65">
        <f t="shared" si="21"/>
        <v>4.7344154854442932E-2</v>
      </c>
      <c r="R24" s="38">
        <f t="shared" si="21"/>
        <v>0</v>
      </c>
      <c r="S24" s="65">
        <f t="shared" si="21"/>
        <v>4.7344154854442932E-2</v>
      </c>
      <c r="T24" s="38">
        <f t="shared" si="21"/>
        <v>0</v>
      </c>
      <c r="U24" s="65">
        <f t="shared" si="21"/>
        <v>4.76299344612102E-4</v>
      </c>
      <c r="V24" s="38">
        <f t="shared" si="21"/>
        <v>4.9992379210486222E-2</v>
      </c>
      <c r="W24" s="65">
        <f t="shared" si="21"/>
        <v>4.7344154854442932E-2</v>
      </c>
      <c r="X24" s="38">
        <f t="shared" si="21"/>
        <v>0</v>
      </c>
      <c r="Y24" s="65">
        <f t="shared" si="21"/>
        <v>4.76299344612102E-4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x14ac:dyDescent="0.25">
      <c r="A25" s="3"/>
      <c r="B25" s="3"/>
      <c r="C25" s="3"/>
      <c r="D25" s="3"/>
      <c r="E25" s="3"/>
      <c r="F25" s="3"/>
      <c r="G25" s="3"/>
      <c r="H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</sheetData>
  <mergeCells count="24">
    <mergeCell ref="AG4:AH4"/>
    <mergeCell ref="A1:AH1"/>
    <mergeCell ref="A2:AH2"/>
    <mergeCell ref="A3:AH3"/>
    <mergeCell ref="G4:G5"/>
    <mergeCell ref="I4:J4"/>
    <mergeCell ref="K4:L4"/>
    <mergeCell ref="U4:V4"/>
    <mergeCell ref="W4:X4"/>
    <mergeCell ref="Y4:Z4"/>
    <mergeCell ref="AE4:AF4"/>
    <mergeCell ref="S4:T4"/>
    <mergeCell ref="AA4:AB4"/>
    <mergeCell ref="AC4:AD4"/>
    <mergeCell ref="A4:A5"/>
    <mergeCell ref="B4:B5"/>
    <mergeCell ref="C4:C5"/>
    <mergeCell ref="H4:H5"/>
    <mergeCell ref="M4:N4"/>
    <mergeCell ref="O4:P4"/>
    <mergeCell ref="Q4:R4"/>
    <mergeCell ref="D4:D5"/>
    <mergeCell ref="E4:E5"/>
    <mergeCell ref="F4:F5"/>
  </mergeCells>
  <pageMargins left="0.25" right="0.25" top="0.75" bottom="0.75" header="0.3" footer="0.3"/>
  <pageSetup paperSize="9" scale="4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0BF6-1DDB-43A1-B2EA-7E2B90D4232C}">
  <dimension ref="A1:AH24"/>
  <sheetViews>
    <sheetView view="pageBreakPreview" zoomScale="60" zoomScaleNormal="82" workbookViewId="0">
      <selection activeCell="A9" sqref="A9:XFD10"/>
    </sheetView>
  </sheetViews>
  <sheetFormatPr defaultRowHeight="15" x14ac:dyDescent="0.25"/>
  <cols>
    <col min="1" max="1" width="4.140625" customWidth="1"/>
    <col min="2" max="2" width="25.85546875" customWidth="1"/>
    <col min="3" max="3" width="9" customWidth="1"/>
    <col min="4" max="4" width="9.28515625" customWidth="1"/>
    <col min="5" max="14" width="7.7109375" customWidth="1"/>
    <col min="15" max="15" width="11.28515625" bestFit="1" customWidth="1"/>
    <col min="16" max="16" width="11.140625" bestFit="1" customWidth="1"/>
    <col min="17" max="17" width="12.5703125" bestFit="1" customWidth="1"/>
    <col min="18" max="18" width="11.140625" bestFit="1" customWidth="1"/>
    <col min="19" max="19" width="12.5703125" bestFit="1" customWidth="1"/>
    <col min="20" max="20" width="11.140625" bestFit="1" customWidth="1"/>
    <col min="21" max="21" width="13" bestFit="1" customWidth="1"/>
    <col min="22" max="22" width="14.7109375" bestFit="1" customWidth="1"/>
    <col min="23" max="23" width="12.5703125" bestFit="1" customWidth="1"/>
    <col min="24" max="24" width="11.140625" bestFit="1" customWidth="1"/>
    <col min="25" max="25" width="11.28515625" bestFit="1" customWidth="1"/>
    <col min="26" max="26" width="11.140625" bestFit="1" customWidth="1"/>
    <col min="27" max="32" width="7.7109375" customWidth="1"/>
    <col min="33" max="33" width="9.140625" bestFit="1" customWidth="1"/>
    <col min="34" max="34" width="13.7109375" bestFit="1" customWidth="1"/>
    <col min="35" max="35" width="7.7109375" customWidth="1"/>
  </cols>
  <sheetData>
    <row r="1" spans="1:34" ht="19.5" x14ac:dyDescent="0.25">
      <c r="A1" s="77" t="s">
        <v>39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18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0.2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18.75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60.75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7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27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4.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7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23.5</v>
      </c>
      <c r="G11" s="20">
        <f t="shared" si="3"/>
        <v>25.585262345679013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33158.500000000007</v>
      </c>
      <c r="R11" s="10"/>
      <c r="S11" s="8">
        <f>G11*15*86.4</f>
        <v>33158.500000000007</v>
      </c>
      <c r="T11" s="10"/>
      <c r="U11" s="8">
        <f>G11*15*86.4</f>
        <v>33158.500000000007</v>
      </c>
      <c r="V11" s="10"/>
      <c r="W11" s="8">
        <f>G11*15*86.4</f>
        <v>33158.500000000007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94</v>
      </c>
      <c r="AH11" s="59">
        <f t="shared" si="6"/>
        <v>132634.00000000003</v>
      </c>
    </row>
    <row r="12" spans="1:34" ht="38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2</v>
      </c>
      <c r="G12" s="20">
        <f t="shared" si="3"/>
        <v>1.9058641975308641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2470</v>
      </c>
      <c r="P12" s="10"/>
      <c r="Q12" s="8">
        <f>G12*15*86.4</f>
        <v>2470</v>
      </c>
      <c r="R12" s="10"/>
      <c r="S12" s="16"/>
      <c r="T12" s="10"/>
      <c r="U12" s="8">
        <f>G12*15*86.4</f>
        <v>2470</v>
      </c>
      <c r="V12" s="10"/>
      <c r="W12" s="8">
        <f>G12*15*86.4</f>
        <v>2470</v>
      </c>
      <c r="X12" s="10"/>
      <c r="Y12" s="8">
        <f>G12*15*86.4</f>
        <v>2470</v>
      </c>
      <c r="Z12" s="10"/>
      <c r="AA12" s="16"/>
      <c r="AB12" s="10"/>
      <c r="AC12" s="16"/>
      <c r="AD12" s="10"/>
      <c r="AE12" s="16"/>
      <c r="AF12" s="25"/>
      <c r="AG12" s="11">
        <f t="shared" si="5"/>
        <v>10</v>
      </c>
      <c r="AH12" s="59">
        <f t="shared" si="6"/>
        <v>12350</v>
      </c>
    </row>
    <row r="13" spans="1:34" ht="27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7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7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27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1.1000000000000001</v>
      </c>
      <c r="G16" s="46">
        <f t="shared" si="3"/>
        <v>1.1976080246913581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1552.1000000000001</v>
      </c>
      <c r="R16" s="50"/>
      <c r="S16" s="52">
        <f>G16*15*86.4</f>
        <v>1552.1000000000001</v>
      </c>
      <c r="T16" s="50"/>
      <c r="U16" s="51"/>
      <c r="V16" s="53">
        <f>G16*16*86.4</f>
        <v>1655.5733333333335</v>
      </c>
      <c r="W16" s="52">
        <f>G16*15*86.4</f>
        <v>1552.1000000000001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4.4000000000000004</v>
      </c>
      <c r="AH16" s="60">
        <f t="shared" si="6"/>
        <v>6311.8733333333339</v>
      </c>
    </row>
    <row r="17" spans="1:34" ht="48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2470</v>
      </c>
      <c r="P17" s="61">
        <f t="shared" si="7"/>
        <v>0</v>
      </c>
      <c r="Q17" s="62">
        <f t="shared" si="7"/>
        <v>37180.600000000006</v>
      </c>
      <c r="R17" s="61">
        <f t="shared" si="7"/>
        <v>0</v>
      </c>
      <c r="S17" s="62">
        <f t="shared" si="7"/>
        <v>34710.600000000006</v>
      </c>
      <c r="T17" s="61">
        <f t="shared" si="7"/>
        <v>0</v>
      </c>
      <c r="U17" s="62">
        <f t="shared" si="7"/>
        <v>35628.500000000007</v>
      </c>
      <c r="V17" s="61">
        <f t="shared" si="7"/>
        <v>1655.5733333333335</v>
      </c>
      <c r="W17" s="62">
        <f t="shared" si="7"/>
        <v>37180.600000000006</v>
      </c>
      <c r="X17" s="61">
        <f t="shared" si="7"/>
        <v>0</v>
      </c>
      <c r="Y17" s="62">
        <f t="shared" si="7"/>
        <v>2470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108.4</v>
      </c>
      <c r="AH17" s="61">
        <f>I17+J17+K17+L17+M17+N17+O17+P17+Q17+R17+S17+T17+U17+V17+W17+X17+Y17+Z17+AA17+AB17+AC17+AD17+AE17+AF17</f>
        <v>151295.87333333335</v>
      </c>
    </row>
    <row r="18" spans="1:34" ht="27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4.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27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9.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27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6.7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4322.3000936206709</v>
      </c>
      <c r="P23" s="7">
        <f t="shared" si="20"/>
        <v>0</v>
      </c>
      <c r="Q23" s="6">
        <f t="shared" si="20"/>
        <v>65063.040834361425</v>
      </c>
      <c r="R23" s="7">
        <f t="shared" si="20"/>
        <v>0</v>
      </c>
      <c r="S23" s="6">
        <f t="shared" si="20"/>
        <v>60740.740740740759</v>
      </c>
      <c r="T23" s="7">
        <f t="shared" si="20"/>
        <v>0</v>
      </c>
      <c r="U23" s="6">
        <f t="shared" si="20"/>
        <v>62346.991451645379</v>
      </c>
      <c r="V23" s="7">
        <f t="shared" si="20"/>
        <v>2897.1193415637867</v>
      </c>
      <c r="W23" s="6">
        <f t="shared" si="20"/>
        <v>65063.040834361425</v>
      </c>
      <c r="X23" s="7">
        <f t="shared" si="20"/>
        <v>0</v>
      </c>
      <c r="Y23" s="6">
        <f t="shared" si="20"/>
        <v>4322.3000936206709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264755.53338991414</v>
      </c>
    </row>
    <row r="24" spans="1:34" ht="48.7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3.3351080969295298E-3</v>
      </c>
      <c r="P24" s="38">
        <f t="shared" si="21"/>
        <v>0</v>
      </c>
      <c r="Q24" s="65">
        <f t="shared" si="21"/>
        <v>5.020296360676036E-2</v>
      </c>
      <c r="R24" s="38">
        <f t="shared" si="21"/>
        <v>0</v>
      </c>
      <c r="S24" s="65">
        <f t="shared" si="21"/>
        <v>4.686785550983083E-2</v>
      </c>
      <c r="T24" s="38">
        <f t="shared" si="21"/>
        <v>0</v>
      </c>
      <c r="U24" s="65">
        <f t="shared" si="21"/>
        <v>4.8107246490467111E-2</v>
      </c>
      <c r="V24" s="38">
        <f t="shared" si="21"/>
        <v>2.2354315907127985E-3</v>
      </c>
      <c r="W24" s="65">
        <f t="shared" si="21"/>
        <v>5.020296360676036E-2</v>
      </c>
      <c r="X24" s="38">
        <f t="shared" si="21"/>
        <v>0</v>
      </c>
      <c r="Y24" s="65">
        <f t="shared" si="21"/>
        <v>3.3351080969295298E-3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F8E-0E50-4808-B89B-1558D7C6D9A5}">
  <sheetPr>
    <tabColor rgb="FF00B050"/>
    <pageSetUpPr fitToPage="1"/>
  </sheetPr>
  <dimension ref="A1:AH25"/>
  <sheetViews>
    <sheetView view="pageBreakPreview" zoomScale="60" zoomScaleNormal="90" workbookViewId="0">
      <selection activeCell="D21" sqref="D2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7.28515625" style="3" customWidth="1"/>
    <col min="13" max="14" width="7.28515625" style="1" customWidth="1"/>
    <col min="15" max="15" width="10.85546875" style="1" customWidth="1"/>
    <col min="16" max="16" width="7.28515625" style="1" customWidth="1"/>
    <col min="17" max="17" width="11.28515625" style="1" customWidth="1"/>
    <col min="18" max="18" width="7.28515625" style="1" customWidth="1"/>
    <col min="19" max="19" width="10.85546875" style="1" customWidth="1"/>
    <col min="20" max="20" width="7.28515625" style="1" customWidth="1"/>
    <col min="21" max="21" width="11.28515625" style="1" customWidth="1"/>
    <col min="22" max="22" width="7.28515625" style="1" customWidth="1"/>
    <col min="23" max="23" width="11.28515625" style="1" customWidth="1"/>
    <col min="24" max="24" width="7.28515625" style="1" customWidth="1"/>
    <col min="25" max="25" width="13.28515625" style="1" customWidth="1"/>
    <col min="26" max="32" width="7.28515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19.5" x14ac:dyDescent="0.25">
      <c r="A1" s="77" t="s">
        <v>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18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18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60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3.75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4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2.8</v>
      </c>
      <c r="G8" s="20">
        <f t="shared" ref="G8:G16" si="3">E8*F8</f>
        <v>2.6682098765432096</v>
      </c>
      <c r="H8" s="20">
        <v>2</v>
      </c>
      <c r="I8" s="4"/>
      <c r="J8" s="5"/>
      <c r="K8" s="4"/>
      <c r="L8" s="5"/>
      <c r="M8" s="17"/>
      <c r="N8" s="10"/>
      <c r="O8" s="8">
        <f>G8*15*86.4</f>
        <v>3458</v>
      </c>
      <c r="P8" s="10"/>
      <c r="Q8" s="16"/>
      <c r="R8" s="10"/>
      <c r="S8" s="16"/>
      <c r="T8" s="10"/>
      <c r="U8" s="8">
        <f>G8*15*86.4</f>
        <v>3458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5.6</v>
      </c>
      <c r="AH8" s="59">
        <f>I8+J8+K8+L8+M8+N8+O8+P8+Q8+R8+S8+T8+U8+V8+W8+X8+Y8+Z8+AA8+AB8+AC8+AD8+AE8+AF8</f>
        <v>6916</v>
      </c>
    </row>
    <row r="9" spans="1:34" ht="34.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4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2.85</v>
      </c>
      <c r="G11" s="20">
        <f t="shared" si="3"/>
        <v>3.1028935185185187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4021.3500000000004</v>
      </c>
      <c r="R11" s="10"/>
      <c r="S11" s="8">
        <f>G11*15*86.4</f>
        <v>4021.3500000000004</v>
      </c>
      <c r="T11" s="10"/>
      <c r="U11" s="8">
        <f>G11*15*86.4</f>
        <v>4021.3500000000004</v>
      </c>
      <c r="V11" s="10"/>
      <c r="W11" s="8">
        <f>G11*15*86.4</f>
        <v>4021.3500000000004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11.4</v>
      </c>
      <c r="AH11" s="59">
        <f t="shared" si="6"/>
        <v>16085.400000000001</v>
      </c>
    </row>
    <row r="12" spans="1:34" ht="34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4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4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4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0.5</v>
      </c>
      <c r="G15" s="20">
        <f t="shared" si="3"/>
        <v>0.54436728395061729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705.50000000000011</v>
      </c>
      <c r="P15" s="10"/>
      <c r="Q15" s="8">
        <f>G15*15*86.4</f>
        <v>705.50000000000011</v>
      </c>
      <c r="R15" s="10"/>
      <c r="S15" s="8">
        <f>G15*15*86.4</f>
        <v>705.50000000000011</v>
      </c>
      <c r="T15" s="10"/>
      <c r="U15" s="8">
        <f>G15*15*86.4</f>
        <v>705.50000000000011</v>
      </c>
      <c r="V15" s="10"/>
      <c r="W15" s="8">
        <f>G15*15*86.4</f>
        <v>705.50000000000011</v>
      </c>
      <c r="X15" s="10"/>
      <c r="Y15" s="8">
        <f>G15*15*86.4</f>
        <v>705.50000000000011</v>
      </c>
      <c r="Z15" s="10"/>
      <c r="AA15" s="16"/>
      <c r="AB15" s="10"/>
      <c r="AC15" s="16"/>
      <c r="AD15" s="10"/>
      <c r="AE15" s="16"/>
      <c r="AF15" s="25"/>
      <c r="AG15" s="11">
        <f t="shared" si="5"/>
        <v>3</v>
      </c>
      <c r="AH15" s="59">
        <f t="shared" si="6"/>
        <v>4233.0000000000009</v>
      </c>
    </row>
    <row r="16" spans="1:34" ht="34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35.2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4163.5</v>
      </c>
      <c r="P17" s="61">
        <f t="shared" si="7"/>
        <v>0</v>
      </c>
      <c r="Q17" s="62">
        <f t="shared" si="7"/>
        <v>4726.8500000000004</v>
      </c>
      <c r="R17" s="61">
        <f t="shared" si="7"/>
        <v>0</v>
      </c>
      <c r="S17" s="62">
        <f t="shared" si="7"/>
        <v>4726.8500000000004</v>
      </c>
      <c r="T17" s="61">
        <f t="shared" si="7"/>
        <v>0</v>
      </c>
      <c r="U17" s="62">
        <f t="shared" si="7"/>
        <v>8184.85</v>
      </c>
      <c r="V17" s="61">
        <f t="shared" si="7"/>
        <v>0</v>
      </c>
      <c r="W17" s="62">
        <f t="shared" si="7"/>
        <v>4726.8500000000004</v>
      </c>
      <c r="X17" s="61">
        <f t="shared" si="7"/>
        <v>0</v>
      </c>
      <c r="Y17" s="62">
        <f t="shared" si="7"/>
        <v>705.50000000000011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20</v>
      </c>
      <c r="AH17" s="61">
        <f>I17+J17+K17+L17+M17+N17+O17+P17+Q17+R17+S17+T17+U17+V17+W17+X17+Y17+Z17+AA17+AB17+AC17+AD17+AE17+AF17</f>
        <v>27234.400000000001</v>
      </c>
    </row>
    <row r="18" spans="1:34" ht="35.2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5.2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5.2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5.2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5.2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5.2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7285.788032303507</v>
      </c>
      <c r="P23" s="7">
        <f t="shared" si="20"/>
        <v>0</v>
      </c>
      <c r="Q23" s="6">
        <f t="shared" si="20"/>
        <v>8271.6049382716064</v>
      </c>
      <c r="R23" s="7">
        <f t="shared" si="20"/>
        <v>0</v>
      </c>
      <c r="S23" s="6">
        <f t="shared" si="20"/>
        <v>8271.6049382716064</v>
      </c>
      <c r="T23" s="7">
        <f t="shared" si="20"/>
        <v>0</v>
      </c>
      <c r="U23" s="6">
        <f t="shared" si="20"/>
        <v>14322.825069340544</v>
      </c>
      <c r="V23" s="7">
        <f t="shared" si="20"/>
        <v>0</v>
      </c>
      <c r="W23" s="6">
        <f t="shared" si="20"/>
        <v>8271.6049382716064</v>
      </c>
      <c r="X23" s="7">
        <f t="shared" si="20"/>
        <v>0</v>
      </c>
      <c r="Y23" s="6">
        <f t="shared" si="20"/>
        <v>1234.5679012345684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47657.995817693445</v>
      </c>
    </row>
    <row r="24" spans="1:34" ht="40.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5.6217500249255451E-3</v>
      </c>
      <c r="P24" s="38">
        <f t="shared" si="21"/>
        <v>0</v>
      </c>
      <c r="Q24" s="65">
        <f t="shared" si="21"/>
        <v>6.3824112178021654E-3</v>
      </c>
      <c r="R24" s="38">
        <f t="shared" si="21"/>
        <v>0</v>
      </c>
      <c r="S24" s="65">
        <f t="shared" si="21"/>
        <v>6.3824112178021654E-3</v>
      </c>
      <c r="T24" s="38">
        <f t="shared" si="21"/>
        <v>0</v>
      </c>
      <c r="U24" s="65">
        <f t="shared" si="21"/>
        <v>1.1051562553503506E-2</v>
      </c>
      <c r="V24" s="38">
        <f t="shared" si="21"/>
        <v>0</v>
      </c>
      <c r="W24" s="65">
        <f t="shared" si="21"/>
        <v>6.3824112178021654E-3</v>
      </c>
      <c r="X24" s="38">
        <f t="shared" si="21"/>
        <v>0</v>
      </c>
      <c r="Y24" s="65">
        <f t="shared" si="21"/>
        <v>9.52598689224204E-4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x14ac:dyDescent="0.25">
      <c r="A25" s="3"/>
      <c r="B25" s="3"/>
      <c r="C25" s="3"/>
      <c r="D25" s="3"/>
      <c r="E25" s="3"/>
      <c r="F25" s="3"/>
      <c r="G25" s="3"/>
      <c r="H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</sheetData>
  <mergeCells count="24">
    <mergeCell ref="AG4:AH4"/>
    <mergeCell ref="A1:AH1"/>
    <mergeCell ref="A2:AH2"/>
    <mergeCell ref="A3:AH3"/>
    <mergeCell ref="H4:H5"/>
    <mergeCell ref="M4:N4"/>
    <mergeCell ref="O4:P4"/>
    <mergeCell ref="Q4:R4"/>
    <mergeCell ref="S4:T4"/>
    <mergeCell ref="I4:J4"/>
    <mergeCell ref="K4:L4"/>
    <mergeCell ref="W4:X4"/>
    <mergeCell ref="Y4:Z4"/>
    <mergeCell ref="AA4:AB4"/>
    <mergeCell ref="AC4:AD4"/>
    <mergeCell ref="AE4:AF4"/>
    <mergeCell ref="U4:V4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3ECC-A8ED-4DE3-98EA-2F1D2A113272}">
  <sheetPr>
    <tabColor rgb="FF00B050"/>
    <pageSetUpPr fitToPage="1"/>
  </sheetPr>
  <dimension ref="A1:AH25"/>
  <sheetViews>
    <sheetView view="pageBreakPreview" zoomScale="60" zoomScaleNormal="90" workbookViewId="0">
      <selection activeCell="E21" sqref="E2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7" style="3" customWidth="1"/>
    <col min="13" max="14" width="7" style="1" customWidth="1"/>
    <col min="15" max="16" width="11.28515625" style="1" customWidth="1"/>
    <col min="17" max="17" width="15.5703125" style="1" customWidth="1"/>
    <col min="18" max="18" width="11.28515625" style="1" customWidth="1"/>
    <col min="19" max="19" width="13.7109375" style="1" customWidth="1"/>
    <col min="20" max="20" width="11.28515625" style="1" customWidth="1"/>
    <col min="21" max="21" width="13" style="1" customWidth="1"/>
    <col min="22" max="22" width="11.28515625" style="1" customWidth="1"/>
    <col min="23" max="23" width="13.140625" style="1" customWidth="1"/>
    <col min="24" max="32" width="7" style="1" customWidth="1"/>
    <col min="33" max="33" width="10.42578125" style="3" customWidth="1"/>
    <col min="34" max="34" width="12.85546875" style="3" customWidth="1"/>
    <col min="35" max="16384" width="9.140625" style="1"/>
  </cols>
  <sheetData>
    <row r="1" spans="1:34" ht="25.5" customHeight="1" x14ac:dyDescent="0.25">
      <c r="A1" s="77" t="s">
        <v>50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5.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65.25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45.75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3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6.4</v>
      </c>
      <c r="G8" s="20">
        <f t="shared" ref="G8:G16" si="3">E8*F8</f>
        <v>6.0987654320987659</v>
      </c>
      <c r="H8" s="20">
        <v>2</v>
      </c>
      <c r="I8" s="4"/>
      <c r="J8" s="5"/>
      <c r="K8" s="4"/>
      <c r="L8" s="5"/>
      <c r="M8" s="17"/>
      <c r="N8" s="10"/>
      <c r="O8" s="8">
        <f>G8*15*86.4</f>
        <v>7904.0000000000018</v>
      </c>
      <c r="P8" s="10"/>
      <c r="Q8" s="16"/>
      <c r="R8" s="10"/>
      <c r="S8" s="16"/>
      <c r="T8" s="10"/>
      <c r="U8" s="8">
        <f>G8*15*86.4</f>
        <v>7904.0000000000018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12.8</v>
      </c>
      <c r="AH8" s="59">
        <f>I8+J8+K8+L8+M8+N8+O8+P8+Q8+R8+S8+T8+U8+V8+W8+X8+Y8+Z8+AA8+AB8+AC8+AD8+AE8+AF8</f>
        <v>15808.000000000004</v>
      </c>
    </row>
    <row r="9" spans="1:34" ht="33.7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3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3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30.6</v>
      </c>
      <c r="G11" s="20">
        <f t="shared" si="3"/>
        <v>33.31527777777778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43176.600000000006</v>
      </c>
      <c r="R11" s="10"/>
      <c r="S11" s="8">
        <f>G11*15*86.4</f>
        <v>43176.600000000006</v>
      </c>
      <c r="T11" s="10"/>
      <c r="U11" s="8">
        <f>G11*15*86.4</f>
        <v>43176.600000000006</v>
      </c>
      <c r="V11" s="10"/>
      <c r="W11" s="8">
        <f>G11*15*86.4</f>
        <v>43176.600000000006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122.4</v>
      </c>
      <c r="AH11" s="59">
        <f t="shared" si="6"/>
        <v>172706.40000000002</v>
      </c>
    </row>
    <row r="12" spans="1:34" ht="33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3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3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3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3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1.5</v>
      </c>
      <c r="G16" s="46">
        <f t="shared" si="3"/>
        <v>1.6331018518518519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2116.5</v>
      </c>
      <c r="R16" s="50"/>
      <c r="S16" s="52">
        <f>G16*15*86.4</f>
        <v>2116.5</v>
      </c>
      <c r="T16" s="50"/>
      <c r="U16" s="51"/>
      <c r="V16" s="53">
        <f>G16*16*86.4</f>
        <v>2257.6000000000004</v>
      </c>
      <c r="W16" s="52">
        <f>G16*15*86.4</f>
        <v>2116.5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6</v>
      </c>
      <c r="AH16" s="60">
        <f t="shared" si="6"/>
        <v>8607.1</v>
      </c>
    </row>
    <row r="17" spans="1:34" ht="37.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7904.0000000000018</v>
      </c>
      <c r="P17" s="61">
        <f t="shared" si="7"/>
        <v>0</v>
      </c>
      <c r="Q17" s="62">
        <f t="shared" si="7"/>
        <v>45293.100000000006</v>
      </c>
      <c r="R17" s="61">
        <f t="shared" si="7"/>
        <v>0</v>
      </c>
      <c r="S17" s="62">
        <f t="shared" si="7"/>
        <v>45293.100000000006</v>
      </c>
      <c r="T17" s="61">
        <f t="shared" si="7"/>
        <v>0</v>
      </c>
      <c r="U17" s="62">
        <f t="shared" si="7"/>
        <v>51080.600000000006</v>
      </c>
      <c r="V17" s="61">
        <f t="shared" si="7"/>
        <v>2257.6000000000004</v>
      </c>
      <c r="W17" s="62">
        <f t="shared" si="7"/>
        <v>45293.100000000006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141.20000000000002</v>
      </c>
      <c r="AH17" s="61">
        <f>I17+J17+K17+L17+M17+N17+O17+P17+Q17+R17+S17+T17+U17+V17+W17+X17+Y17+Z17+AA17+AB17+AC17+AD17+AE17+AF17</f>
        <v>197121.50000000003</v>
      </c>
    </row>
    <row r="18" spans="1:34" ht="37.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7.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7.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7.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7.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7.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13831.360299586149</v>
      </c>
      <c r="P23" s="7">
        <f t="shared" si="20"/>
        <v>0</v>
      </c>
      <c r="Q23" s="6">
        <f t="shared" si="20"/>
        <v>79259.259259259285</v>
      </c>
      <c r="R23" s="7">
        <f t="shared" si="20"/>
        <v>0</v>
      </c>
      <c r="S23" s="6">
        <f t="shared" si="20"/>
        <v>79259.259259259285</v>
      </c>
      <c r="T23" s="7">
        <f t="shared" si="20"/>
        <v>0</v>
      </c>
      <c r="U23" s="6">
        <f t="shared" si="20"/>
        <v>89386.91585514172</v>
      </c>
      <c r="V23" s="7">
        <f t="shared" si="20"/>
        <v>3950.6172839506185</v>
      </c>
      <c r="W23" s="6">
        <f t="shared" si="20"/>
        <v>79259.259259259285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344946.67121645634</v>
      </c>
    </row>
    <row r="24" spans="1:34" ht="37.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1.0672345910174498E-2</v>
      </c>
      <c r="P24" s="38">
        <f t="shared" si="21"/>
        <v>0</v>
      </c>
      <c r="Q24" s="65">
        <f t="shared" si="21"/>
        <v>6.115683584819389E-2</v>
      </c>
      <c r="R24" s="38">
        <f t="shared" si="21"/>
        <v>0</v>
      </c>
      <c r="S24" s="65">
        <f t="shared" si="21"/>
        <v>6.115683584819389E-2</v>
      </c>
      <c r="T24" s="38">
        <f t="shared" si="21"/>
        <v>0</v>
      </c>
      <c r="U24" s="65">
        <f t="shared" si="21"/>
        <v>6.8971385690695775E-2</v>
      </c>
      <c r="V24" s="38">
        <f t="shared" si="21"/>
        <v>3.0483158055174524E-3</v>
      </c>
      <c r="W24" s="65">
        <f t="shared" si="21"/>
        <v>6.115683584819389E-2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x14ac:dyDescent="0.25">
      <c r="A25" s="3"/>
      <c r="B25" s="3"/>
      <c r="C25" s="3"/>
      <c r="D25" s="3"/>
      <c r="E25" s="3"/>
      <c r="F25" s="3"/>
      <c r="G25" s="3"/>
      <c r="H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</sheetData>
  <mergeCells count="24">
    <mergeCell ref="AG4:AH4"/>
    <mergeCell ref="A1:AH1"/>
    <mergeCell ref="A2:AH2"/>
    <mergeCell ref="A3:AH3"/>
    <mergeCell ref="H4:H5"/>
    <mergeCell ref="I4:J4"/>
    <mergeCell ref="K4:L4"/>
    <mergeCell ref="U4:V4"/>
    <mergeCell ref="W4:X4"/>
    <mergeCell ref="Y4:Z4"/>
    <mergeCell ref="AE4:AF4"/>
    <mergeCell ref="S4:T4"/>
    <mergeCell ref="AA4:AB4"/>
    <mergeCell ref="AC4:AD4"/>
    <mergeCell ref="A4:A5"/>
    <mergeCell ref="B4:B5"/>
    <mergeCell ref="C4:C5"/>
    <mergeCell ref="M4:N4"/>
    <mergeCell ref="O4:P4"/>
    <mergeCell ref="Q4:R4"/>
    <mergeCell ref="D4:D5"/>
    <mergeCell ref="E4:E5"/>
    <mergeCell ref="F4:F5"/>
    <mergeCell ref="G4:G5"/>
  </mergeCells>
  <pageMargins left="0.25" right="0.25" top="0.75" bottom="0.75" header="0.3" footer="0.3"/>
  <pageSetup paperSize="9"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4C0-BEC7-497F-8D59-EC7C3DB8BE79}">
  <sheetPr>
    <tabColor rgb="FF00B050"/>
    <pageSetUpPr fitToPage="1"/>
  </sheetPr>
  <dimension ref="A1:AH25"/>
  <sheetViews>
    <sheetView view="pageBreakPreview" zoomScale="60" zoomScaleNormal="90" workbookViewId="0">
      <selection activeCell="J22" sqref="J2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9" width="7.5703125" style="3" customWidth="1"/>
    <col min="10" max="10" width="8.28515625" style="3" customWidth="1"/>
    <col min="11" max="11" width="6.85546875" style="3" customWidth="1"/>
    <col min="12" max="12" width="8.140625" style="3" customWidth="1"/>
    <col min="13" max="14" width="8.140625" style="1" customWidth="1"/>
    <col min="15" max="15" width="11" style="1" customWidth="1"/>
    <col min="16" max="16" width="6.42578125" style="1" customWidth="1"/>
    <col min="17" max="17" width="14.28515625" style="1" customWidth="1"/>
    <col min="18" max="18" width="6.42578125" style="1" customWidth="1"/>
    <col min="19" max="19" width="14.42578125" style="1" customWidth="1"/>
    <col min="20" max="20" width="11.28515625" style="1" customWidth="1"/>
    <col min="21" max="21" width="13.85546875" style="1" customWidth="1"/>
    <col min="22" max="22" width="11.28515625" style="1" customWidth="1"/>
    <col min="23" max="23" width="15.140625" style="1" customWidth="1"/>
    <col min="24" max="25" width="11.28515625" style="1" customWidth="1"/>
    <col min="26" max="28" width="6.42578125" style="1" customWidth="1"/>
    <col min="29" max="31" width="6.7109375" style="1" customWidth="1"/>
    <col min="32" max="32" width="7.8554687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4.75" customHeight="1" x14ac:dyDescent="0.25">
      <c r="A1" s="77" t="s">
        <v>51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4.7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4.7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61.5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0.75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27.67</v>
      </c>
      <c r="G7" s="32">
        <f>E7*F7</f>
        <v>26.367631172839506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34172.450000000004</v>
      </c>
      <c r="T7" s="34"/>
      <c r="U7" s="35">
        <f>G7*15*86.4</f>
        <v>34172.450000000004</v>
      </c>
      <c r="V7" s="34"/>
      <c r="W7" s="35">
        <f>G7*15*86.4</f>
        <v>34172.450000000004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83.01</v>
      </c>
      <c r="AH7" s="58">
        <f>I7+J7+K7+L7+M7+N7+O7+P7+Q7+R7+S7+T7+U7+V7+W7+X7+Y7+Z7+AA7+AB7+AC7+AD7+AE7+AF7</f>
        <v>102517.35</v>
      </c>
    </row>
    <row r="8" spans="1:34" ht="37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2.67</v>
      </c>
      <c r="G8" s="20">
        <f t="shared" ref="G8:G16" si="3">E8*F8</f>
        <v>2.5443287037037035</v>
      </c>
      <c r="H8" s="20">
        <v>2</v>
      </c>
      <c r="I8" s="4"/>
      <c r="J8" s="5"/>
      <c r="K8" s="4"/>
      <c r="L8" s="5"/>
      <c r="M8" s="17"/>
      <c r="N8" s="10"/>
      <c r="O8" s="8">
        <f>G8*15*86.4</f>
        <v>3297.45</v>
      </c>
      <c r="P8" s="10"/>
      <c r="Q8" s="16"/>
      <c r="R8" s="10"/>
      <c r="S8" s="16"/>
      <c r="T8" s="10"/>
      <c r="U8" s="8">
        <f>G8*15*86.4</f>
        <v>3297.45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5.34</v>
      </c>
      <c r="AH8" s="59">
        <f>I8+J8+K8+L8+M8+N8+O8+P8+Q8+R8+S8+T8+U8+V8+W8+X8+Y8+Z8+AA8+AB8+AC8+AD8+AE8+AF8</f>
        <v>6594.9</v>
      </c>
    </row>
    <row r="9" spans="1:34" ht="37.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7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30.27</v>
      </c>
      <c r="G11" s="20">
        <f t="shared" si="3"/>
        <v>32.955995370370367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42710.97</v>
      </c>
      <c r="R11" s="10"/>
      <c r="S11" s="8">
        <f>G11*15*86.4</f>
        <v>42710.97</v>
      </c>
      <c r="T11" s="10"/>
      <c r="U11" s="8">
        <f>G11*15*86.4</f>
        <v>42710.97</v>
      </c>
      <c r="V11" s="10"/>
      <c r="W11" s="8">
        <f>G11*15*86.4</f>
        <v>42710.97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121.08</v>
      </c>
      <c r="AH11" s="59">
        <f t="shared" si="6"/>
        <v>170843.88</v>
      </c>
    </row>
    <row r="12" spans="1:34" ht="37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0.22</v>
      </c>
      <c r="G12" s="20">
        <f t="shared" si="3"/>
        <v>0.20964506172839506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271.70000000000005</v>
      </c>
      <c r="P12" s="10"/>
      <c r="Q12" s="8">
        <f>G12*15*86.4</f>
        <v>271.70000000000005</v>
      </c>
      <c r="R12" s="10"/>
      <c r="S12" s="16"/>
      <c r="T12" s="10"/>
      <c r="U12" s="8">
        <f>G12*15*86.4</f>
        <v>271.70000000000005</v>
      </c>
      <c r="V12" s="10"/>
      <c r="W12" s="8">
        <f>G12*15*86.4</f>
        <v>271.70000000000005</v>
      </c>
      <c r="X12" s="10"/>
      <c r="Y12" s="8">
        <f>G12*15*86.4</f>
        <v>271.70000000000005</v>
      </c>
      <c r="Z12" s="10"/>
      <c r="AA12" s="16"/>
      <c r="AB12" s="10"/>
      <c r="AC12" s="16"/>
      <c r="AD12" s="10"/>
      <c r="AE12" s="16"/>
      <c r="AF12" s="25"/>
      <c r="AG12" s="11">
        <f t="shared" si="5"/>
        <v>1.1000000000000001</v>
      </c>
      <c r="AH12" s="59">
        <f t="shared" si="6"/>
        <v>1358.5000000000002</v>
      </c>
    </row>
    <row r="13" spans="1:34" ht="37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7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1.37</v>
      </c>
      <c r="G15" s="20">
        <f t="shared" si="3"/>
        <v>1.4915663580246914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1933.0700000000002</v>
      </c>
      <c r="P15" s="10"/>
      <c r="Q15" s="8">
        <f>G15*15*86.4</f>
        <v>1933.0700000000002</v>
      </c>
      <c r="R15" s="10"/>
      <c r="S15" s="8">
        <f>G15*15*86.4</f>
        <v>1933.0700000000002</v>
      </c>
      <c r="T15" s="10"/>
      <c r="U15" s="8">
        <f>G15*15*86.4</f>
        <v>1933.0700000000002</v>
      </c>
      <c r="V15" s="10"/>
      <c r="W15" s="8">
        <f>G15*15*86.4</f>
        <v>1933.0700000000002</v>
      </c>
      <c r="X15" s="10"/>
      <c r="Y15" s="8">
        <f>G15*15*86.4</f>
        <v>1933.0700000000002</v>
      </c>
      <c r="Z15" s="10"/>
      <c r="AA15" s="16"/>
      <c r="AB15" s="10"/>
      <c r="AC15" s="16"/>
      <c r="AD15" s="10"/>
      <c r="AE15" s="16"/>
      <c r="AF15" s="25"/>
      <c r="AG15" s="11">
        <f t="shared" si="5"/>
        <v>8.2200000000000006</v>
      </c>
      <c r="AH15" s="59">
        <f t="shared" si="6"/>
        <v>11598.42</v>
      </c>
    </row>
    <row r="16" spans="1:34" ht="37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4</v>
      </c>
      <c r="G16" s="46">
        <f t="shared" si="3"/>
        <v>4.3549382716049383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5644.0000000000009</v>
      </c>
      <c r="R16" s="50"/>
      <c r="S16" s="52">
        <f>G16*15*86.4</f>
        <v>5644.0000000000009</v>
      </c>
      <c r="T16" s="50"/>
      <c r="U16" s="51"/>
      <c r="V16" s="53">
        <f>G16*16*86.4</f>
        <v>6020.2666666666673</v>
      </c>
      <c r="W16" s="52">
        <f>G16*15*86.4</f>
        <v>5644.0000000000009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16</v>
      </c>
      <c r="AH16" s="60">
        <f t="shared" si="6"/>
        <v>22952.26666666667</v>
      </c>
    </row>
    <row r="17" spans="1:34" ht="35.2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5502.2199999999993</v>
      </c>
      <c r="P17" s="61">
        <f t="shared" si="7"/>
        <v>0</v>
      </c>
      <c r="Q17" s="62">
        <f t="shared" si="7"/>
        <v>50559.74</v>
      </c>
      <c r="R17" s="61">
        <f t="shared" si="7"/>
        <v>0</v>
      </c>
      <c r="S17" s="62">
        <f t="shared" si="7"/>
        <v>84460.49000000002</v>
      </c>
      <c r="T17" s="61">
        <f t="shared" si="7"/>
        <v>0</v>
      </c>
      <c r="U17" s="62">
        <f t="shared" si="7"/>
        <v>82385.64</v>
      </c>
      <c r="V17" s="61">
        <f t="shared" si="7"/>
        <v>6020.2666666666673</v>
      </c>
      <c r="W17" s="62">
        <f t="shared" si="7"/>
        <v>84732.190000000017</v>
      </c>
      <c r="X17" s="61">
        <f t="shared" si="7"/>
        <v>0</v>
      </c>
      <c r="Y17" s="62">
        <f t="shared" si="7"/>
        <v>2204.7700000000004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234.75</v>
      </c>
      <c r="AH17" s="61">
        <f>I17+J17+K17+L17+M17+N17+O17+P17+Q17+R17+S17+T17+U17+V17+W17+X17+Y17+Z17+AA17+AB17+AC17+AD17+AE17+AF17</f>
        <v>315865.31666666671</v>
      </c>
    </row>
    <row r="18" spans="1:34" ht="25.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25.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25.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7.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25.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9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9628.439684664585</v>
      </c>
      <c r="P23" s="7">
        <f t="shared" si="20"/>
        <v>0</v>
      </c>
      <c r="Q23" s="6">
        <f t="shared" si="20"/>
        <v>88475.453010298283</v>
      </c>
      <c r="R23" s="7">
        <f t="shared" si="20"/>
        <v>0</v>
      </c>
      <c r="S23" s="6">
        <f t="shared" si="20"/>
        <v>147799.02179524204</v>
      </c>
      <c r="T23" s="7">
        <f t="shared" si="20"/>
        <v>0</v>
      </c>
      <c r="U23" s="6">
        <f t="shared" si="20"/>
        <v>144168.2022206473</v>
      </c>
      <c r="V23" s="7">
        <f t="shared" si="20"/>
        <v>10534.979423868315</v>
      </c>
      <c r="W23" s="6">
        <f t="shared" si="20"/>
        <v>148274.47480554029</v>
      </c>
      <c r="X23" s="7">
        <f t="shared" si="20"/>
        <v>0</v>
      </c>
      <c r="Y23" s="6">
        <f t="shared" si="20"/>
        <v>3858.1690596809908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552738.73999994178</v>
      </c>
    </row>
    <row r="24" spans="1:34" ht="38.2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7.4293516085374885E-3</v>
      </c>
      <c r="P24" s="38">
        <f t="shared" si="21"/>
        <v>0</v>
      </c>
      <c r="Q24" s="65">
        <f t="shared" si="21"/>
        <v>6.8268096458563493E-2</v>
      </c>
      <c r="R24" s="38">
        <f t="shared" si="21"/>
        <v>0</v>
      </c>
      <c r="S24" s="65">
        <f t="shared" si="21"/>
        <v>0.11404245508892133</v>
      </c>
      <c r="T24" s="38">
        <f t="shared" si="21"/>
        <v>0</v>
      </c>
      <c r="U24" s="65">
        <f t="shared" si="21"/>
        <v>0.11124089677519082</v>
      </c>
      <c r="V24" s="38">
        <f t="shared" si="21"/>
        <v>8.1288421480465393E-3</v>
      </c>
      <c r="W24" s="65">
        <f t="shared" si="21"/>
        <v>0.11440931697958355</v>
      </c>
      <c r="X24" s="38">
        <f t="shared" si="21"/>
        <v>0</v>
      </c>
      <c r="Y24" s="65">
        <f t="shared" si="21"/>
        <v>2.9769822991365671E-3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x14ac:dyDescent="0.25">
      <c r="A25" s="3"/>
      <c r="B25" s="3"/>
      <c r="C25" s="3"/>
      <c r="D25" s="3"/>
      <c r="E25" s="3"/>
      <c r="F25" s="3"/>
      <c r="G25" s="3"/>
      <c r="H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</sheetData>
  <mergeCells count="24">
    <mergeCell ref="AG4:AH4"/>
    <mergeCell ref="A1:AH1"/>
    <mergeCell ref="A2:AH2"/>
    <mergeCell ref="A3:AH3"/>
    <mergeCell ref="H4:H5"/>
    <mergeCell ref="AE4:AF4"/>
    <mergeCell ref="S4:T4"/>
    <mergeCell ref="I4:J4"/>
    <mergeCell ref="K4:L4"/>
    <mergeCell ref="U4:V4"/>
    <mergeCell ref="W4:X4"/>
    <mergeCell ref="Y4:Z4"/>
    <mergeCell ref="AA4:AB4"/>
    <mergeCell ref="AC4:AD4"/>
    <mergeCell ref="A4:A5"/>
    <mergeCell ref="B4:B5"/>
    <mergeCell ref="C4:C5"/>
    <mergeCell ref="M4:N4"/>
    <mergeCell ref="O4:P4"/>
    <mergeCell ref="Q4:R4"/>
    <mergeCell ref="D4:D5"/>
    <mergeCell ref="E4:E5"/>
    <mergeCell ref="F4:F5"/>
    <mergeCell ref="G4:G5"/>
  </mergeCells>
  <pageMargins left="0.25" right="0.25" top="0.75" bottom="0.75" header="0.3" footer="0.3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F5F9-0A52-42C6-B94C-277F578BA746}">
  <sheetPr>
    <tabColor rgb="FF00B050"/>
    <pageSetUpPr fitToPage="1"/>
  </sheetPr>
  <dimension ref="A1:AH24"/>
  <sheetViews>
    <sheetView view="pageBreakPreview" zoomScale="60" zoomScaleNormal="90" workbookViewId="0">
      <selection activeCell="AF22" sqref="AF2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7.140625" style="3" customWidth="1"/>
    <col min="13" max="14" width="7.140625" style="1" customWidth="1"/>
    <col min="15" max="15" width="14" style="1" customWidth="1"/>
    <col min="16" max="16" width="7.140625" style="1" customWidth="1"/>
    <col min="17" max="23" width="11.85546875" style="1" customWidth="1"/>
    <col min="24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2.5" customHeight="1" x14ac:dyDescent="0.25">
      <c r="A1" s="77" t="s">
        <v>52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7.5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5.5</v>
      </c>
      <c r="G7" s="32">
        <f>E7*F7</f>
        <v>5.2411265432098766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6792.5000000000009</v>
      </c>
      <c r="T7" s="34"/>
      <c r="U7" s="35">
        <f>G7*15*86.4</f>
        <v>6792.5000000000009</v>
      </c>
      <c r="V7" s="34"/>
      <c r="W7" s="35">
        <f>G7*15*86.4</f>
        <v>6792.5000000000009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16.5</v>
      </c>
      <c r="AH7" s="58">
        <f>I7+J7+K7+L7+M7+N7+O7+P7+Q7+R7+S7+T7+U7+V7+W7+X7+Y7+Z7+AA7+AB7+AC7+AD7+AE7+AF7</f>
        <v>20377.500000000004</v>
      </c>
    </row>
    <row r="8" spans="1:34" ht="41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1.8</v>
      </c>
      <c r="G8" s="20">
        <f t="shared" ref="G8:G16" si="3">E8*F8</f>
        <v>1.7152777777777777</v>
      </c>
      <c r="H8" s="20">
        <v>2</v>
      </c>
      <c r="I8" s="4"/>
      <c r="J8" s="5"/>
      <c r="K8" s="4"/>
      <c r="L8" s="5"/>
      <c r="M8" s="17"/>
      <c r="N8" s="10"/>
      <c r="O8" s="8">
        <f>G8*15*86.4</f>
        <v>2223</v>
      </c>
      <c r="P8" s="10"/>
      <c r="Q8" s="16"/>
      <c r="R8" s="10"/>
      <c r="S8" s="16"/>
      <c r="T8" s="10"/>
      <c r="U8" s="8">
        <f>G8*15*86.4</f>
        <v>2223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3.6</v>
      </c>
      <c r="AH8" s="59">
        <f>I8+J8+K8+L8+M8+N8+O8+P8+Q8+R8+S8+T8+U8+V8+W8+X8+Y8+Z8+AA8+AB8+AC8+AD8+AE8+AF8</f>
        <v>4446</v>
      </c>
    </row>
    <row r="9" spans="1:34" ht="41.2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1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41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5.3</v>
      </c>
      <c r="G11" s="20">
        <f t="shared" si="3"/>
        <v>5.7702932098765434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7478.3000000000011</v>
      </c>
      <c r="R11" s="10"/>
      <c r="S11" s="8">
        <f>G11*15*86.4</f>
        <v>7478.3000000000011</v>
      </c>
      <c r="T11" s="10"/>
      <c r="U11" s="8">
        <f>G11*15*86.4</f>
        <v>7478.3000000000011</v>
      </c>
      <c r="V11" s="10"/>
      <c r="W11" s="8">
        <f>G11*15*86.4</f>
        <v>7478.3000000000011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21.2</v>
      </c>
      <c r="AH11" s="59">
        <f t="shared" si="6"/>
        <v>29913.200000000004</v>
      </c>
    </row>
    <row r="12" spans="1:34" ht="41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41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41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41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41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34.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2223</v>
      </c>
      <c r="P17" s="61">
        <f t="shared" si="7"/>
        <v>0</v>
      </c>
      <c r="Q17" s="62">
        <f t="shared" si="7"/>
        <v>7478.3000000000011</v>
      </c>
      <c r="R17" s="61">
        <f t="shared" si="7"/>
        <v>0</v>
      </c>
      <c r="S17" s="62">
        <f t="shared" si="7"/>
        <v>14270.800000000003</v>
      </c>
      <c r="T17" s="61">
        <f t="shared" si="7"/>
        <v>0</v>
      </c>
      <c r="U17" s="62">
        <f t="shared" si="7"/>
        <v>16493.800000000003</v>
      </c>
      <c r="V17" s="61">
        <f t="shared" si="7"/>
        <v>0</v>
      </c>
      <c r="W17" s="62">
        <f t="shared" si="7"/>
        <v>14270.800000000003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41.3</v>
      </c>
      <c r="AH17" s="61">
        <f>I17+J17+K17+L17+M17+N17+O17+P17+Q17+R17+S17+T17+U17+V17+W17+X17+Y17+Z17+AA17+AB17+AC17+AD17+AE17+AF17</f>
        <v>54736.700000000012</v>
      </c>
    </row>
    <row r="18" spans="1:34" ht="34.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4.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4.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4.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4.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4.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3890.0700842586034</v>
      </c>
      <c r="P23" s="7">
        <f t="shared" si="20"/>
        <v>0</v>
      </c>
      <c r="Q23" s="6">
        <f t="shared" si="20"/>
        <v>13086.419753086424</v>
      </c>
      <c r="R23" s="7">
        <f t="shared" si="20"/>
        <v>0</v>
      </c>
      <c r="S23" s="6">
        <f t="shared" si="20"/>
        <v>24972.745010543269</v>
      </c>
      <c r="T23" s="7">
        <f t="shared" si="20"/>
        <v>0</v>
      </c>
      <c r="U23" s="6">
        <f t="shared" si="20"/>
        <v>28862.815094801874</v>
      </c>
      <c r="V23" s="7">
        <f t="shared" si="20"/>
        <v>0</v>
      </c>
      <c r="W23" s="6">
        <f t="shared" si="20"/>
        <v>24972.745010543269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95784.794953233431</v>
      </c>
    </row>
    <row r="24" spans="1:34" ht="34.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3.0015972872365765E-3</v>
      </c>
      <c r="P24" s="38">
        <f t="shared" si="21"/>
        <v>0</v>
      </c>
      <c r="Q24" s="65">
        <f t="shared" si="21"/>
        <v>1.0097546105776562E-2</v>
      </c>
      <c r="R24" s="38">
        <f t="shared" si="21"/>
        <v>0</v>
      </c>
      <c r="S24" s="65">
        <f t="shared" si="21"/>
        <v>1.926909337233277E-2</v>
      </c>
      <c r="T24" s="38">
        <f t="shared" si="21"/>
        <v>0</v>
      </c>
      <c r="U24" s="65">
        <f t="shared" si="21"/>
        <v>2.2270690659569346E-2</v>
      </c>
      <c r="V24" s="38">
        <f t="shared" si="21"/>
        <v>0</v>
      </c>
      <c r="W24" s="65">
        <f t="shared" si="21"/>
        <v>1.926909337233277E-2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G4:AH4"/>
    <mergeCell ref="A1:AH1"/>
    <mergeCell ref="A2:AH2"/>
    <mergeCell ref="A3:AH3"/>
    <mergeCell ref="H4:H5"/>
    <mergeCell ref="I4:J4"/>
    <mergeCell ref="K4:L4"/>
    <mergeCell ref="U4:V4"/>
    <mergeCell ref="W4:X4"/>
    <mergeCell ref="Y4:Z4"/>
    <mergeCell ref="AE4:AF4"/>
    <mergeCell ref="S4:T4"/>
    <mergeCell ref="AA4:AB4"/>
    <mergeCell ref="AC4:AD4"/>
    <mergeCell ref="A4:A5"/>
    <mergeCell ref="B4:B5"/>
    <mergeCell ref="C4:C5"/>
    <mergeCell ref="M4:N4"/>
    <mergeCell ref="O4:P4"/>
    <mergeCell ref="Q4:R4"/>
    <mergeCell ref="D4:D5"/>
    <mergeCell ref="E4:E5"/>
    <mergeCell ref="F4:F5"/>
    <mergeCell ref="G4:G5"/>
  </mergeCells>
  <pageMargins left="0.25" right="0.25" top="0.75" bottom="0.75" header="0.3" footer="0.3"/>
  <pageSetup paperSize="9" scale="4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DC0E-7B13-45AD-B2FF-53B80BBA4A2A}">
  <sheetPr>
    <tabColor rgb="FF00B050"/>
  </sheetPr>
  <dimension ref="A1:AH24"/>
  <sheetViews>
    <sheetView view="pageBreakPreview" zoomScale="60" zoomScaleNormal="90" workbookViewId="0">
      <selection activeCell="B18" sqref="B18"/>
    </sheetView>
  </sheetViews>
  <sheetFormatPr defaultColWidth="7" defaultRowHeight="15" x14ac:dyDescent="0.25"/>
  <cols>
    <col min="1" max="1" width="5.140625" customWidth="1"/>
    <col min="2" max="2" width="29.85546875" bestFit="1" customWidth="1"/>
    <col min="3" max="3" width="7.140625" bestFit="1" customWidth="1"/>
    <col min="4" max="4" width="9.28515625" customWidth="1"/>
    <col min="5" max="5" width="11.42578125" customWidth="1"/>
    <col min="6" max="6" width="13.7109375" customWidth="1"/>
    <col min="7" max="7" width="10.85546875" customWidth="1"/>
    <col min="8" max="8" width="13.28515625" customWidth="1"/>
    <col min="9" max="10" width="7.140625" style="3" bestFit="1" customWidth="1"/>
    <col min="11" max="14" width="7.140625" bestFit="1" customWidth="1"/>
    <col min="15" max="15" width="11.28515625" bestFit="1" customWidth="1"/>
    <col min="16" max="16" width="7.140625" bestFit="1" customWidth="1"/>
    <col min="17" max="17" width="11.5703125" bestFit="1" customWidth="1"/>
    <col min="18" max="18" width="7.140625" bestFit="1" customWidth="1"/>
    <col min="19" max="19" width="12.5703125" bestFit="1" customWidth="1"/>
    <col min="20" max="20" width="7.140625" bestFit="1" customWidth="1"/>
    <col min="21" max="21" width="12.5703125" bestFit="1" customWidth="1"/>
    <col min="22" max="22" width="9.7109375" bestFit="1" customWidth="1"/>
    <col min="23" max="23" width="12.5703125" bestFit="1" customWidth="1"/>
    <col min="24" max="32" width="7.140625" bestFit="1" customWidth="1"/>
    <col min="33" max="33" width="11.28515625" style="3" customWidth="1"/>
    <col min="34" max="34" width="14" style="3" customWidth="1"/>
  </cols>
  <sheetData>
    <row r="1" spans="1:34" ht="25.5" customHeight="1" x14ac:dyDescent="0.25">
      <c r="A1" s="77" t="s">
        <v>53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5.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55.5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0.75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11.15</v>
      </c>
      <c r="G7" s="32">
        <f>E7*F7</f>
        <v>10.625192901234568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13770.250000000002</v>
      </c>
      <c r="T7" s="34"/>
      <c r="U7" s="35">
        <f>G7*15*86.4</f>
        <v>13770.250000000002</v>
      </c>
      <c r="V7" s="34"/>
      <c r="W7" s="35">
        <f>G7*15*86.4</f>
        <v>13770.250000000002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33.450000000000003</v>
      </c>
      <c r="AH7" s="58">
        <f>I7+J7+K7+L7+M7+N7+O7+P7+Q7+R7+S7+T7+U7+V7+W7+X7+Y7+Z7+AA7+AB7+AC7+AD7+AE7+AF7</f>
        <v>41310.750000000007</v>
      </c>
    </row>
    <row r="8" spans="1:34" ht="37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1.65</v>
      </c>
      <c r="G8" s="20">
        <f t="shared" ref="G8:G16" si="3">E8*F8</f>
        <v>1.5723379629629628</v>
      </c>
      <c r="H8" s="20">
        <v>2</v>
      </c>
      <c r="I8" s="4"/>
      <c r="J8" s="5"/>
      <c r="K8" s="4"/>
      <c r="L8" s="5"/>
      <c r="M8" s="17"/>
      <c r="N8" s="10"/>
      <c r="O8" s="8">
        <f>G8*15*86.4</f>
        <v>2037.75</v>
      </c>
      <c r="P8" s="10"/>
      <c r="Q8" s="16"/>
      <c r="R8" s="10"/>
      <c r="S8" s="16"/>
      <c r="T8" s="10"/>
      <c r="U8" s="8">
        <f>G8*15*86.4</f>
        <v>2037.75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3.3</v>
      </c>
      <c r="AH8" s="59">
        <f>I8+J8+K8+L8+M8+N8+O8+P8+Q8+R8+S8+T8+U8+V8+W8+X8+Y8+Z8+AA8+AB8+AC8+AD8+AE8+AF8</f>
        <v>4075.5</v>
      </c>
    </row>
    <row r="9" spans="1:34" ht="37.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7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7.6</v>
      </c>
      <c r="G11" s="20">
        <f t="shared" si="3"/>
        <v>8.2743827160493826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10723.6</v>
      </c>
      <c r="R11" s="10"/>
      <c r="S11" s="8">
        <f>G11*15*86.4</f>
        <v>10723.6</v>
      </c>
      <c r="T11" s="10"/>
      <c r="U11" s="8">
        <f>G11*15*86.4</f>
        <v>10723.6</v>
      </c>
      <c r="V11" s="10"/>
      <c r="W11" s="8">
        <f>G11*15*86.4</f>
        <v>10723.6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30.4</v>
      </c>
      <c r="AH11" s="59">
        <f t="shared" si="6"/>
        <v>42894.400000000001</v>
      </c>
    </row>
    <row r="12" spans="1:34" ht="37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7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7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7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0.5</v>
      </c>
      <c r="G16" s="46">
        <f t="shared" si="3"/>
        <v>0.54436728395061729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705.50000000000011</v>
      </c>
      <c r="R16" s="50"/>
      <c r="S16" s="52">
        <f>G16*15*86.4</f>
        <v>705.50000000000011</v>
      </c>
      <c r="T16" s="50"/>
      <c r="U16" s="51"/>
      <c r="V16" s="53">
        <f>G16*16*86.4</f>
        <v>752.53333333333342</v>
      </c>
      <c r="W16" s="52">
        <f>G16*15*86.4</f>
        <v>705.50000000000011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2</v>
      </c>
      <c r="AH16" s="60">
        <f t="shared" si="6"/>
        <v>2869.0333333333338</v>
      </c>
    </row>
    <row r="17" spans="1:34" ht="40.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2037.75</v>
      </c>
      <c r="P17" s="61">
        <f t="shared" si="7"/>
        <v>0</v>
      </c>
      <c r="Q17" s="62">
        <f t="shared" si="7"/>
        <v>11429.1</v>
      </c>
      <c r="R17" s="61">
        <f t="shared" si="7"/>
        <v>0</v>
      </c>
      <c r="S17" s="62">
        <f t="shared" si="7"/>
        <v>25199.350000000002</v>
      </c>
      <c r="T17" s="61">
        <f t="shared" si="7"/>
        <v>0</v>
      </c>
      <c r="U17" s="62">
        <f t="shared" si="7"/>
        <v>26531.600000000002</v>
      </c>
      <c r="V17" s="61">
        <f t="shared" si="7"/>
        <v>752.53333333333342</v>
      </c>
      <c r="W17" s="62">
        <f t="shared" si="7"/>
        <v>25199.350000000002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69.150000000000006</v>
      </c>
      <c r="AH17" s="61">
        <f>I17+J17+K17+L17+M17+N17+O17+P17+Q17+R17+S17+T17+U17+V17+W17+X17+Y17+Z17+AA17+AB17+AC17+AD17+AE17+AF17</f>
        <v>91149.683333333349</v>
      </c>
    </row>
    <row r="18" spans="1:34" ht="40.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0.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40.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0.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0.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0.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3565.8975772370532</v>
      </c>
      <c r="P23" s="7">
        <f t="shared" si="20"/>
        <v>0</v>
      </c>
      <c r="Q23" s="6">
        <f t="shared" si="20"/>
        <v>20000.000000000004</v>
      </c>
      <c r="R23" s="7">
        <f t="shared" si="20"/>
        <v>0</v>
      </c>
      <c r="S23" s="6">
        <f t="shared" si="20"/>
        <v>44096.823021935241</v>
      </c>
      <c r="T23" s="7">
        <f t="shared" si="20"/>
        <v>0</v>
      </c>
      <c r="U23" s="6">
        <f t="shared" si="20"/>
        <v>46428.15269793773</v>
      </c>
      <c r="V23" s="7">
        <f t="shared" si="20"/>
        <v>1316.8724279835394</v>
      </c>
      <c r="W23" s="6">
        <f t="shared" si="20"/>
        <v>44096.823021935241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159504.56874702882</v>
      </c>
    </row>
    <row r="24" spans="1:34" ht="40.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2.7514641799668621E-3</v>
      </c>
      <c r="P24" s="38">
        <f t="shared" si="21"/>
        <v>0</v>
      </c>
      <c r="Q24" s="65">
        <f t="shared" si="21"/>
        <v>1.5432098765432101E-2</v>
      </c>
      <c r="R24" s="38">
        <f t="shared" si="21"/>
        <v>0</v>
      </c>
      <c r="S24" s="65">
        <f t="shared" si="21"/>
        <v>3.4025326405814231E-2</v>
      </c>
      <c r="T24" s="38">
        <f t="shared" si="21"/>
        <v>0</v>
      </c>
      <c r="U24" s="65">
        <f t="shared" si="21"/>
        <v>3.582419189655689E-2</v>
      </c>
      <c r="V24" s="38">
        <f t="shared" si="21"/>
        <v>1.0161052685058174E-3</v>
      </c>
      <c r="W24" s="65">
        <f t="shared" si="21"/>
        <v>3.4025326405814231E-2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G4:AH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I4:J4"/>
    <mergeCell ref="K4:L4"/>
    <mergeCell ref="M4:N4"/>
    <mergeCell ref="AE4:AF4"/>
    <mergeCell ref="H4:H5"/>
    <mergeCell ref="O4:P4"/>
    <mergeCell ref="AA4:AB4"/>
    <mergeCell ref="AC4:AD4"/>
    <mergeCell ref="Q4:R4"/>
    <mergeCell ref="S4:T4"/>
    <mergeCell ref="U4:V4"/>
    <mergeCell ref="W4:X4"/>
    <mergeCell ref="Y4:Z4"/>
  </mergeCells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E925-BC13-4DBE-BD6F-1CF0528E2915}">
  <sheetPr>
    <tabColor rgb="FF00B050"/>
  </sheetPr>
  <dimension ref="A1:AH24"/>
  <sheetViews>
    <sheetView view="pageBreakPreview" zoomScale="60" zoomScaleNormal="90" workbookViewId="0">
      <selection activeCell="S17" sqref="S17"/>
    </sheetView>
  </sheetViews>
  <sheetFormatPr defaultColWidth="8.85546875" defaultRowHeight="15" x14ac:dyDescent="0.25"/>
  <cols>
    <col min="1" max="1" width="3.85546875" style="2" customWidth="1"/>
    <col min="2" max="2" width="31.140625" style="2" customWidth="1"/>
    <col min="3" max="3" width="8.85546875" style="2" customWidth="1"/>
    <col min="4" max="4" width="11.85546875" style="2" customWidth="1"/>
    <col min="5" max="5" width="10.85546875" style="2" customWidth="1"/>
    <col min="6" max="6" width="9.7109375" style="2" customWidth="1"/>
    <col min="7" max="7" width="12" style="2" customWidth="1"/>
    <col min="8" max="8" width="14.28515625" style="2" customWidth="1"/>
    <col min="9" max="14" width="7.140625" style="2" customWidth="1"/>
    <col min="15" max="15" width="12.85546875" style="2" customWidth="1"/>
    <col min="16" max="20" width="7.140625" style="2" customWidth="1"/>
    <col min="21" max="21" width="11.140625" style="2" customWidth="1"/>
    <col min="22" max="32" width="7.140625" style="2" customWidth="1"/>
    <col min="33" max="33" width="11.28515625" style="3" customWidth="1"/>
    <col min="34" max="34" width="14" style="3" customWidth="1"/>
    <col min="35" max="16384" width="8.85546875" style="2"/>
  </cols>
  <sheetData>
    <row r="1" spans="1:34" ht="22.5" customHeight="1" x14ac:dyDescent="0.25">
      <c r="A1" s="77" t="s">
        <v>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52.5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3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7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7.12</v>
      </c>
      <c r="G8" s="20">
        <f t="shared" ref="G8:G16" si="3">E8*F8</f>
        <v>6.7848765432098768</v>
      </c>
      <c r="H8" s="20">
        <v>2</v>
      </c>
      <c r="I8" s="4"/>
      <c r="J8" s="5"/>
      <c r="K8" s="4"/>
      <c r="L8" s="5"/>
      <c r="M8" s="17"/>
      <c r="N8" s="10"/>
      <c r="O8" s="8">
        <f>G8*15*86.4</f>
        <v>8793.2000000000007</v>
      </c>
      <c r="P8" s="10"/>
      <c r="Q8" s="16"/>
      <c r="R8" s="10"/>
      <c r="S8" s="16"/>
      <c r="T8" s="10"/>
      <c r="U8" s="8">
        <f>G8*15*86.4</f>
        <v>8793.2000000000007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14.24</v>
      </c>
      <c r="AH8" s="59">
        <f>I8+J8+K8+L8+M8+N8+O8+P8+Q8+R8+S8+T8+U8+V8+W8+X8+Y8+Z8+AA8+AB8+AC8+AD8+AE8+AF8</f>
        <v>17586.400000000001</v>
      </c>
    </row>
    <row r="9" spans="1:34" ht="37.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7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0</v>
      </c>
      <c r="R11" s="10"/>
      <c r="S11" s="8">
        <f>G11*15*86.4</f>
        <v>0</v>
      </c>
      <c r="T11" s="10"/>
      <c r="U11" s="8">
        <f>G11*15*86.4</f>
        <v>0</v>
      </c>
      <c r="V11" s="10"/>
      <c r="W11" s="8">
        <f>G11*15*86.4</f>
        <v>0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7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7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7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7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42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8793.2000000000007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0</v>
      </c>
      <c r="U17" s="62">
        <f t="shared" si="7"/>
        <v>8793.2000000000007</v>
      </c>
      <c r="V17" s="61">
        <f t="shared" si="7"/>
        <v>0</v>
      </c>
      <c r="W17" s="62">
        <f t="shared" si="7"/>
        <v>0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14.24</v>
      </c>
      <c r="AH17" s="61">
        <f>I17+J17+K17+L17+M17+N17+O17+P17+Q17+R17+S17+T17+U17+V17+W17+X17+Y17+Z17+AA17+AB17+AC17+AD17+AE17+AF17</f>
        <v>17586.400000000001</v>
      </c>
    </row>
    <row r="18" spans="1:34" ht="42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2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42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2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2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2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15387.388333289588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0</v>
      </c>
      <c r="U23" s="6">
        <f t="shared" si="20"/>
        <v>15387.388333289588</v>
      </c>
      <c r="V23" s="7">
        <f t="shared" si="20"/>
        <v>0</v>
      </c>
      <c r="W23" s="6">
        <f t="shared" si="20"/>
        <v>0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30774.776666579175</v>
      </c>
    </row>
    <row r="24" spans="1:34" ht="42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1.1872984825069125E-2</v>
      </c>
      <c r="P24" s="38">
        <f t="shared" si="21"/>
        <v>0</v>
      </c>
      <c r="Q24" s="65">
        <f t="shared" si="21"/>
        <v>0</v>
      </c>
      <c r="R24" s="38">
        <f t="shared" si="21"/>
        <v>0</v>
      </c>
      <c r="S24" s="65">
        <f t="shared" si="21"/>
        <v>0</v>
      </c>
      <c r="T24" s="38">
        <f t="shared" si="21"/>
        <v>0</v>
      </c>
      <c r="U24" s="65">
        <f t="shared" si="21"/>
        <v>1.1872984825069125E-2</v>
      </c>
      <c r="V24" s="38">
        <f t="shared" si="21"/>
        <v>0</v>
      </c>
      <c r="W24" s="65">
        <f t="shared" si="21"/>
        <v>0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C4:AD4"/>
    <mergeCell ref="AE4:AF4"/>
    <mergeCell ref="H4:H5"/>
    <mergeCell ref="AA4:AB4"/>
    <mergeCell ref="S4:T4"/>
    <mergeCell ref="U4:V4"/>
    <mergeCell ref="M4:N4"/>
    <mergeCell ref="Y4:Z4"/>
    <mergeCell ref="AG4:AH4"/>
    <mergeCell ref="A1:AH1"/>
    <mergeCell ref="A2:AH2"/>
    <mergeCell ref="A3:AH3"/>
    <mergeCell ref="I4:J4"/>
    <mergeCell ref="W4:X4"/>
    <mergeCell ref="A4:A5"/>
    <mergeCell ref="B4:B5"/>
    <mergeCell ref="C4:C5"/>
    <mergeCell ref="D4:D5"/>
    <mergeCell ref="E4:E5"/>
    <mergeCell ref="F4:F5"/>
    <mergeCell ref="G4:G5"/>
    <mergeCell ref="K4:L4"/>
    <mergeCell ref="O4:P4"/>
    <mergeCell ref="Q4:R4"/>
  </mergeCells>
  <pageMargins left="0.7" right="0.7" top="0.75" bottom="0.75" header="0.3" footer="0.3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C2F4-35D7-47CB-A070-F4BC99AC37BD}">
  <sheetPr>
    <tabColor rgb="FF00B050"/>
    <pageSetUpPr fitToPage="1"/>
  </sheetPr>
  <dimension ref="A1:AH24"/>
  <sheetViews>
    <sheetView view="pageBreakPreview" zoomScale="60" zoomScaleNormal="90" workbookViewId="0">
      <selection activeCell="O20" sqref="O2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7.28515625" style="3" customWidth="1"/>
    <col min="13" max="14" width="7.28515625" style="1" customWidth="1"/>
    <col min="15" max="15" width="10.85546875" style="1" customWidth="1"/>
    <col min="16" max="16" width="7.28515625" style="1" customWidth="1"/>
    <col min="17" max="17" width="12.5703125" style="1" customWidth="1"/>
    <col min="18" max="18" width="7.28515625" style="1" customWidth="1"/>
    <col min="19" max="19" width="13.140625" style="1" customWidth="1"/>
    <col min="20" max="20" width="7.28515625" style="1" customWidth="1"/>
    <col min="21" max="21" width="14.7109375" style="1" customWidth="1"/>
    <col min="22" max="22" width="7.28515625" style="1" customWidth="1"/>
    <col min="23" max="23" width="15.140625" style="1" customWidth="1"/>
    <col min="24" max="32" width="7.28515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7" customHeight="1" x14ac:dyDescent="0.25">
      <c r="A1" s="77" t="s">
        <v>55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7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7" customHeight="1" thickBot="1" x14ac:dyDescent="0.3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60" customHeight="1" thickBot="1" x14ac:dyDescent="0.3">
      <c r="A4" s="89" t="s">
        <v>1</v>
      </c>
      <c r="B4" s="69" t="s">
        <v>2</v>
      </c>
      <c r="C4" s="6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38</v>
      </c>
      <c r="I4" s="86" t="s">
        <v>41</v>
      </c>
      <c r="J4" s="87"/>
      <c r="K4" s="86" t="s">
        <v>40</v>
      </c>
      <c r="L4" s="88"/>
      <c r="M4" s="71" t="s">
        <v>4</v>
      </c>
      <c r="N4" s="72"/>
      <c r="O4" s="71" t="s">
        <v>5</v>
      </c>
      <c r="P4" s="72"/>
      <c r="Q4" s="71" t="s">
        <v>6</v>
      </c>
      <c r="R4" s="72"/>
      <c r="S4" s="71" t="s">
        <v>7</v>
      </c>
      <c r="T4" s="72"/>
      <c r="U4" s="71" t="s">
        <v>8</v>
      </c>
      <c r="V4" s="72"/>
      <c r="W4" s="71" t="s">
        <v>9</v>
      </c>
      <c r="X4" s="72"/>
      <c r="Y4" s="71" t="s">
        <v>10</v>
      </c>
      <c r="Z4" s="72"/>
      <c r="AA4" s="71" t="s">
        <v>11</v>
      </c>
      <c r="AB4" s="72"/>
      <c r="AC4" s="71" t="s">
        <v>42</v>
      </c>
      <c r="AD4" s="72"/>
      <c r="AE4" s="71" t="s">
        <v>12</v>
      </c>
      <c r="AF4" s="72"/>
      <c r="AG4" s="75" t="s">
        <v>43</v>
      </c>
      <c r="AH4" s="76"/>
    </row>
    <row r="5" spans="1:34" ht="32.25" customHeight="1" thickBot="1" x14ac:dyDescent="0.3">
      <c r="A5" s="90"/>
      <c r="B5" s="70"/>
      <c r="C5" s="70"/>
      <c r="D5" s="70"/>
      <c r="E5" s="70"/>
      <c r="F5" s="74"/>
      <c r="G5" s="7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4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6</v>
      </c>
      <c r="G8" s="20">
        <f t="shared" ref="G8:G16" si="3">E8*F8</f>
        <v>5.7175925925925926</v>
      </c>
      <c r="H8" s="20">
        <v>2</v>
      </c>
      <c r="I8" s="4"/>
      <c r="J8" s="5"/>
      <c r="K8" s="4"/>
      <c r="L8" s="5"/>
      <c r="M8" s="17"/>
      <c r="N8" s="10"/>
      <c r="O8" s="8">
        <f>G8*15*86.4</f>
        <v>7410</v>
      </c>
      <c r="P8" s="10"/>
      <c r="Q8" s="16"/>
      <c r="R8" s="10"/>
      <c r="S8" s="16"/>
      <c r="T8" s="10"/>
      <c r="U8" s="8">
        <f>G8*15*86.4</f>
        <v>7410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12</v>
      </c>
      <c r="AH8" s="59">
        <f>I8+J8+K8+L8+M8+N8+O8+P8+Q8+R8+S8+T8+U8+V8+W8+X8+Y8+Z8+AA8+AB8+AC8+AD8+AE8+AF8</f>
        <v>14820</v>
      </c>
    </row>
    <row r="9" spans="1:34" ht="34.5" customHeight="1" x14ac:dyDescent="0.25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4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8.4</v>
      </c>
      <c r="G11" s="20">
        <f t="shared" si="3"/>
        <v>9.1453703703703706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11852.400000000001</v>
      </c>
      <c r="R11" s="10"/>
      <c r="S11" s="8">
        <f>G11*15*86.4</f>
        <v>11852.400000000001</v>
      </c>
      <c r="T11" s="10"/>
      <c r="U11" s="8">
        <f>G11*15*86.4</f>
        <v>11852.400000000001</v>
      </c>
      <c r="V11" s="10"/>
      <c r="W11" s="8">
        <f>G11*15*86.4</f>
        <v>11852.400000000001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33.6</v>
      </c>
      <c r="AH11" s="59">
        <f t="shared" si="6"/>
        <v>47409.600000000006</v>
      </c>
    </row>
    <row r="12" spans="1:34" ht="34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4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4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4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4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45" customHeight="1" x14ac:dyDescent="0.25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7410</v>
      </c>
      <c r="P17" s="61">
        <f t="shared" si="7"/>
        <v>0</v>
      </c>
      <c r="Q17" s="62">
        <f t="shared" si="7"/>
        <v>11852.400000000001</v>
      </c>
      <c r="R17" s="61">
        <f t="shared" si="7"/>
        <v>0</v>
      </c>
      <c r="S17" s="62">
        <f t="shared" si="7"/>
        <v>11852.400000000001</v>
      </c>
      <c r="T17" s="61">
        <f t="shared" si="7"/>
        <v>0</v>
      </c>
      <c r="U17" s="62">
        <f t="shared" si="7"/>
        <v>19262.400000000001</v>
      </c>
      <c r="V17" s="61">
        <f t="shared" si="7"/>
        <v>0</v>
      </c>
      <c r="W17" s="62">
        <f t="shared" si="7"/>
        <v>11852.400000000001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45.6</v>
      </c>
      <c r="AH17" s="61">
        <f>I17+J17+K17+L17+M17+N17+O17+P17+Q17+R17+S17+T17+U17+V17+W17+X17+Y17+Z17+AA17+AB17+AC17+AD17+AE17+AF17</f>
        <v>62229.600000000006</v>
      </c>
    </row>
    <row r="18" spans="1:34" ht="45" customHeight="1" x14ac:dyDescent="0.25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5" customHeight="1" x14ac:dyDescent="0.25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45" customHeight="1" x14ac:dyDescent="0.25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5" customHeight="1" x14ac:dyDescent="0.25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5" customHeight="1" x14ac:dyDescent="0.25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5" customHeight="1" x14ac:dyDescent="0.25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12966.900280862012</v>
      </c>
      <c r="P23" s="7">
        <f t="shared" si="20"/>
        <v>0</v>
      </c>
      <c r="Q23" s="6">
        <f t="shared" si="20"/>
        <v>20740.740740740745</v>
      </c>
      <c r="R23" s="7">
        <f t="shared" si="20"/>
        <v>0</v>
      </c>
      <c r="S23" s="6">
        <f t="shared" si="20"/>
        <v>20740.740740740745</v>
      </c>
      <c r="T23" s="7">
        <f t="shared" si="20"/>
        <v>0</v>
      </c>
      <c r="U23" s="6">
        <f t="shared" si="20"/>
        <v>33707.641021602758</v>
      </c>
      <c r="V23" s="7">
        <f t="shared" si="20"/>
        <v>0</v>
      </c>
      <c r="W23" s="6">
        <f t="shared" si="20"/>
        <v>20740.740740740745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108896.763524687</v>
      </c>
    </row>
    <row r="24" spans="1:34" ht="45" customHeight="1" thickBot="1" x14ac:dyDescent="0.3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1.0005324290788589E-2</v>
      </c>
      <c r="P24" s="38">
        <f t="shared" si="21"/>
        <v>0</v>
      </c>
      <c r="Q24" s="65">
        <f t="shared" si="21"/>
        <v>1.6003657978966624E-2</v>
      </c>
      <c r="R24" s="38">
        <f t="shared" si="21"/>
        <v>0</v>
      </c>
      <c r="S24" s="65">
        <f t="shared" si="21"/>
        <v>1.6003657978966624E-2</v>
      </c>
      <c r="T24" s="38">
        <f t="shared" si="21"/>
        <v>0</v>
      </c>
      <c r="U24" s="65">
        <f t="shared" si="21"/>
        <v>2.6008982269755215E-2</v>
      </c>
      <c r="V24" s="38">
        <f t="shared" si="21"/>
        <v>0</v>
      </c>
      <c r="W24" s="65">
        <f t="shared" si="21"/>
        <v>1.6003657978966624E-2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G4:AH4"/>
    <mergeCell ref="A1:AH1"/>
    <mergeCell ref="A2:AH2"/>
    <mergeCell ref="A3:AH3"/>
    <mergeCell ref="H4:H5"/>
    <mergeCell ref="AE4:AF4"/>
    <mergeCell ref="S4:T4"/>
    <mergeCell ref="I4:J4"/>
    <mergeCell ref="K4:L4"/>
    <mergeCell ref="U4:V4"/>
    <mergeCell ref="W4:X4"/>
    <mergeCell ref="Y4:Z4"/>
    <mergeCell ref="AA4:AB4"/>
    <mergeCell ref="AC4:AD4"/>
    <mergeCell ref="A4:A5"/>
    <mergeCell ref="B4:B5"/>
    <mergeCell ref="C4:C5"/>
    <mergeCell ref="M4:N4"/>
    <mergeCell ref="O4:P4"/>
    <mergeCell ref="Q4:R4"/>
    <mergeCell ref="D4:D5"/>
    <mergeCell ref="E4:E5"/>
    <mergeCell ref="F4:F5"/>
    <mergeCell ref="G4:G5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ბაისუბნის ს.ს.</vt:lpstr>
      <vt:lpstr>მაწიმის ს.ს</vt:lpstr>
      <vt:lpstr>ლაგოდეხის ს.ს</vt:lpstr>
      <vt:lpstr>შრომის ს.ს.</vt:lpstr>
      <vt:lpstr>შილდის ს.ს.</vt:lpstr>
      <vt:lpstr>ფიქალების ს.ს</vt:lpstr>
      <vt:lpstr>ჩელთის ს.ს.</vt:lpstr>
      <vt:lpstr>ნინიგორის ს.ს.</vt:lpstr>
      <vt:lpstr>მშვიდობიანის ს.ს.</vt:lpstr>
      <vt:lpstr>ვეძისხევის არხი</vt:lpstr>
      <vt:lpstr>ტურისციხის არხი</vt:lpstr>
      <vt:lpstr>კვირიას ს.ს.</vt:lpstr>
      <vt:lpstr>კაბალი 1</vt:lpstr>
      <vt:lpstr>კაბალი 2</vt:lpstr>
      <vt:lpstr>კაბალი 3</vt:lpstr>
      <vt:lpstr>კაბალი 4</vt:lpstr>
      <vt:lpstr>კაბალი 5</vt:lpstr>
      <vt:lpstr>სვიდების არხი</vt:lpstr>
      <vt:lpstr>აფენის არხი</vt:lpstr>
      <vt:lpstr>ინაბოტი</vt:lpstr>
      <vt:lpstr>'კაბალი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2024-10-23T12:03:41Z</dcterms:modified>
</cp:coreProperties>
</file>